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附件一" sheetId="1" r:id="rId1"/>
    <sheet name="附件二" sheetId="2" r:id="rId2"/>
    <sheet name="附件三" sheetId="3" r:id="rId3"/>
    <sheet name="附件四" sheetId="4" r:id="rId4"/>
    <sheet name="附件五" sheetId="5" r:id="rId5"/>
    <sheet name="附件六" sheetId="6" r:id="rId6"/>
  </sheets>
  <externalReferences>
    <externalReference r:id="rId9"/>
    <externalReference r:id="rId10"/>
  </externalReferences>
  <definedNames>
    <definedName name="_xlnm.Print_Titles" localSheetId="3">'附件四'!$1:$4</definedName>
    <definedName name="_xlnm.Print_Titles" localSheetId="4">'附件五'!$1:$4</definedName>
  </definedNames>
  <calcPr fullCalcOnLoad="1"/>
</workbook>
</file>

<file path=xl/sharedStrings.xml><?xml version="1.0" encoding="utf-8"?>
<sst xmlns="http://schemas.openxmlformats.org/spreadsheetml/2006/main" count="613" uniqueCount="442">
  <si>
    <t>附件4</t>
  </si>
  <si>
    <t>附件5</t>
  </si>
  <si>
    <t>单位：元</t>
  </si>
  <si>
    <t>序号</t>
  </si>
  <si>
    <t>合计</t>
  </si>
  <si>
    <t>项目</t>
  </si>
  <si>
    <t xml:space="preserve">    基本工资</t>
  </si>
  <si>
    <t xml:space="preserve">    其他福利费</t>
  </si>
  <si>
    <t xml:space="preserve">    办公费</t>
  </si>
  <si>
    <t xml:space="preserve">    邮寄费</t>
  </si>
  <si>
    <t xml:space="preserve">    电话通讯费</t>
  </si>
  <si>
    <t xml:space="preserve">    取暖费</t>
  </si>
  <si>
    <t xml:space="preserve">    物业管理费</t>
  </si>
  <si>
    <t xml:space="preserve">    交通费</t>
  </si>
  <si>
    <t xml:space="preserve">    差旅费</t>
  </si>
  <si>
    <t xml:space="preserve">    修理费</t>
  </si>
  <si>
    <t xml:space="preserve">    聘请中介费</t>
  </si>
  <si>
    <t xml:space="preserve">    食堂</t>
  </si>
  <si>
    <t xml:space="preserve">    职工教育费</t>
  </si>
  <si>
    <t xml:space="preserve">    折旧费</t>
  </si>
  <si>
    <t xml:space="preserve">    奖金及津贴</t>
  </si>
  <si>
    <t xml:space="preserve">    汽车保险</t>
  </si>
  <si>
    <t xml:space="preserve">    社会保险缴纳费</t>
  </si>
  <si>
    <t xml:space="preserve">    医疗费</t>
  </si>
  <si>
    <t xml:space="preserve">    制作费</t>
  </si>
  <si>
    <t>单位：元</t>
  </si>
  <si>
    <t>附件2</t>
  </si>
  <si>
    <t>附件3</t>
  </si>
  <si>
    <t xml:space="preserve">    劳务费</t>
  </si>
  <si>
    <t xml:space="preserve">    工会经费</t>
  </si>
  <si>
    <t xml:space="preserve">    摊销费</t>
  </si>
  <si>
    <t>本年发生额</t>
  </si>
  <si>
    <t>捐款来源</t>
  </si>
  <si>
    <t>捐赠单位（个人）</t>
  </si>
  <si>
    <t>三、资产折旧（摊销）及运行维护费用</t>
  </si>
  <si>
    <t xml:space="preserve">    水费</t>
  </si>
  <si>
    <t xml:space="preserve">    电费</t>
  </si>
  <si>
    <t xml:space="preserve">    煤气费</t>
  </si>
  <si>
    <t xml:space="preserve">   资产折旧（摊销）及运行维护费用小计</t>
  </si>
  <si>
    <t>附件6</t>
  </si>
  <si>
    <t>附件1</t>
  </si>
  <si>
    <t xml:space="preserve">    其他</t>
  </si>
  <si>
    <t>四、其他费用</t>
  </si>
  <si>
    <t>序号</t>
  </si>
  <si>
    <t>支出金额</t>
  </si>
  <si>
    <t>二、事务物品耗费和服务开支</t>
  </si>
  <si>
    <t xml:space="preserve">   事务物品耗费和服务开支小计</t>
  </si>
  <si>
    <t>2022年中国残疾人福利基金会捐赠者明细表</t>
  </si>
  <si>
    <t>2022年中国残疾人福利基金会公益项目支出表</t>
  </si>
  <si>
    <t>2022年中国残疾人福利基金会管理费用明细表</t>
  </si>
  <si>
    <t>资 产 负 债 表</t>
  </si>
  <si>
    <t xml:space="preserve">单位:元 </t>
  </si>
  <si>
    <t>资   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</si>
  <si>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</si>
  <si>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</si>
  <si>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</si>
  <si>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</si>
  <si>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</si>
  <si>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</si>
  <si>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  货币资金</t>
  </si>
  <si>
    <t xml:space="preserve">    短期借款</t>
  </si>
  <si>
    <t xml:space="preserve">    应付款项</t>
  </si>
  <si>
    <t xml:space="preserve">    应收款项</t>
  </si>
  <si>
    <t xml:space="preserve">    应付工资</t>
  </si>
  <si>
    <t xml:space="preserve">    预付账款</t>
  </si>
  <si>
    <t xml:space="preserve">    应交税金</t>
  </si>
  <si>
    <t xml:space="preserve">    存    货</t>
  </si>
  <si>
    <t xml:space="preserve">    预收账款</t>
  </si>
  <si>
    <t xml:space="preserve">    待摊费用</t>
  </si>
  <si>
    <t xml:space="preserve">    预提费用</t>
  </si>
  <si>
    <t>一年内到期的长期债权投资</t>
  </si>
  <si>
    <t xml:space="preserve">    预计负债</t>
  </si>
  <si>
    <t xml:space="preserve">    其他流动资产</t>
  </si>
  <si>
    <t>一年内到期的长期负债</t>
  </si>
  <si>
    <t>流动资产合计</t>
  </si>
  <si>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其他流动负债</t>
    </r>
  </si>
  <si>
    <t>流动负债合计</t>
  </si>
  <si>
    <t>长期投资：</t>
  </si>
  <si>
    <t xml:space="preserve">    长期股权投资</t>
  </si>
  <si>
    <t>长期负债：</t>
  </si>
  <si>
    <t xml:space="preserve">    长期债权投资</t>
  </si>
  <si>
    <t xml:space="preserve">    长期借款</t>
  </si>
  <si>
    <t xml:space="preserve">         长期投资合计</t>
  </si>
  <si>
    <t xml:space="preserve">    长期应付款</t>
  </si>
  <si>
    <t>固定资产：</t>
  </si>
  <si>
    <t xml:space="preserve">    其他长期负债</t>
  </si>
  <si>
    <t xml:space="preserve">    固定资产原价</t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</si>
  <si>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长期负债合计</t>
    </r>
  </si>
  <si>
    <t xml:space="preserve">    减：累计折旧</t>
  </si>
  <si>
    <t xml:space="preserve">    固定资产净值</t>
  </si>
  <si>
    <t>受托代理负债：</t>
  </si>
  <si>
    <t xml:space="preserve">    在建工程</t>
  </si>
  <si>
    <t xml:space="preserve">    受托代理负债：</t>
  </si>
  <si>
    <t xml:space="preserve">    文物文化资产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</si>
  <si>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负债合计</t>
    </r>
  </si>
  <si>
    <t xml:space="preserve">    固定资产清理</t>
  </si>
  <si>
    <t xml:space="preserve">         固定资产合计</t>
  </si>
  <si>
    <t>净资产：</t>
  </si>
  <si>
    <t>无形资产：</t>
  </si>
  <si>
    <t xml:space="preserve">   非限定性净资产</t>
  </si>
  <si>
    <t xml:space="preserve">    无形资产</t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</si>
  <si>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限定性净资产</t>
    </r>
  </si>
  <si>
    <t>受托代理资产：</t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</si>
  <si>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净资产合计</t>
    </r>
  </si>
  <si>
    <t xml:space="preserve">    受托代理资产</t>
  </si>
  <si>
    <t>资产总计</t>
  </si>
  <si>
    <t>负债和净资产总计</t>
  </si>
  <si>
    <t>业 务 活 动 表</t>
  </si>
  <si>
    <r>
      <rPr>
        <sz val="10"/>
        <rFont val="宋体"/>
        <family val="0"/>
      </rPr>
      <t>　　　　　</t>
    </r>
  </si>
  <si>
    <t xml:space="preserve">编制单位：中国残疾人福利基金会                                                                                      </t>
  </si>
  <si>
    <t>　单位：元</t>
  </si>
  <si>
    <t>项   目</t>
  </si>
  <si>
    <t>上年数</t>
  </si>
  <si>
    <t>本年数</t>
  </si>
  <si>
    <t>非限定性</t>
  </si>
  <si>
    <t>限定性</t>
  </si>
  <si>
    <t>合计</t>
  </si>
  <si>
    <t>一、收入</t>
  </si>
  <si>
    <t>其中：捐赠收入</t>
  </si>
  <si>
    <t>二、费用</t>
  </si>
  <si>
    <t>（一）业务活动成本</t>
  </si>
  <si>
    <t>其中：捐赠项目成本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</si>
  <si>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</si>
  <si>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</si>
  <si>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</si>
  <si>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</si>
  <si>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</si>
  <si>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</si>
  <si>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r>
      <rPr>
        <sz val="20"/>
        <rFont val="黑体"/>
        <family val="3"/>
      </rPr>
      <t>现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流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量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表</t>
    </r>
  </si>
  <si>
    <t>单位：元</t>
  </si>
  <si>
    <t>项       目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</si>
  <si>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</si>
  <si>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</si>
  <si>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</si>
  <si>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</si>
  <si>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</si>
  <si>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</si>
  <si>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</si>
  <si>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t>现金流入小计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</si>
  <si>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</si>
  <si>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</si>
  <si>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</si>
  <si>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t>现金流出小计</t>
  </si>
  <si>
    <t>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</si>
  <si>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</si>
  <si>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</si>
  <si>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</si>
  <si>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</si>
  <si>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</si>
  <si>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t xml:space="preserve">    购建固定资产和无形资产所支付的现金</t>
  </si>
  <si>
    <t xml:space="preserve">    支付的其他与投资活动有关的现金</t>
  </si>
  <si>
    <t>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</si>
  <si>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</si>
  <si>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</si>
  <si>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</si>
  <si>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</si>
  <si>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</si>
  <si>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</si>
  <si>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t>筹资活动产生的现金流量净额</t>
  </si>
  <si>
    <t>四、汇率变动对现金的影响额</t>
  </si>
  <si>
    <t>五、现金及现金等价物净增加额</t>
  </si>
  <si>
    <t>编制单位：中国残疾人福利基金会</t>
  </si>
  <si>
    <t xml:space="preserve">    短期投资</t>
  </si>
  <si>
    <r>
      <t>2022</t>
    </r>
    <r>
      <rPr>
        <sz val="10"/>
        <rFont val="宋体"/>
        <family val="0"/>
      </rPr>
      <t>年度</t>
    </r>
  </si>
  <si>
    <t xml:space="preserve">     会费收入</t>
  </si>
  <si>
    <t xml:space="preserve">     提供服务收入</t>
  </si>
  <si>
    <t>　   商品销售收入</t>
  </si>
  <si>
    <t xml:space="preserve">     政府补助收入</t>
  </si>
  <si>
    <t xml:space="preserve">     投资收益</t>
  </si>
  <si>
    <t xml:space="preserve">     其他收入</t>
  </si>
  <si>
    <t>收入合计</t>
  </si>
  <si>
    <t xml:space="preserve">     提供服务成本</t>
  </si>
  <si>
    <t xml:space="preserve">     商品销售成本</t>
  </si>
  <si>
    <t xml:space="preserve">     政府补助成本</t>
  </si>
  <si>
    <t xml:space="preserve">     税金及附加</t>
  </si>
  <si>
    <t>2022年度</t>
  </si>
  <si>
    <t>2022年</t>
  </si>
  <si>
    <t xml:space="preserve">    提供捐赠或者资助支付的现金</t>
  </si>
  <si>
    <t xml:space="preserve">    对外投资所支付的现金</t>
  </si>
  <si>
    <t xml:space="preserve">    物业专项维修基金</t>
  </si>
  <si>
    <r>
      <t>编制单位：中国残疾人福利基金会            202</t>
    </r>
    <r>
      <rPr>
        <sz val="10"/>
        <rFont val="宋体"/>
        <family val="0"/>
      </rPr>
      <t>2</t>
    </r>
    <r>
      <rPr>
        <sz val="10"/>
        <rFont val="宋体"/>
        <family val="0"/>
      </rPr>
      <t>年度</t>
    </r>
  </si>
  <si>
    <r>
      <t>编制单位：中国残疾人福利基金会               20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年度</t>
    </r>
  </si>
  <si>
    <t xml:space="preserve">公益项目 </t>
  </si>
  <si>
    <t>广东凯洋辅具捐赠项目</t>
  </si>
  <si>
    <t>防控新冠肺炎疫情项目</t>
  </si>
  <si>
    <t>阳光伴我行-脑瘫儿童滋养计划</t>
  </si>
  <si>
    <t>孙楠·重塑未来专项基金</t>
  </si>
  <si>
    <t>集善残疾儿童助养项目</t>
  </si>
  <si>
    <t>我送盲童一本书</t>
  </si>
  <si>
    <t>我送盲童一本书2018</t>
  </si>
  <si>
    <t>爱心一片2018</t>
  </si>
  <si>
    <t>假肢矫形适配救助</t>
  </si>
  <si>
    <t>涵爱飞扬--聚能爱</t>
  </si>
  <si>
    <t>延续星儿的上学梦2</t>
  </si>
  <si>
    <t>为星儿铺设融合之路</t>
  </si>
  <si>
    <t>助力脑瘫儿童行走2</t>
  </si>
  <si>
    <t>渐冻人暖心护理包</t>
  </si>
  <si>
    <t>知更鸟计划2</t>
  </si>
  <si>
    <t>障碍人士公益体验馆</t>
  </si>
  <si>
    <t>助星儿圆梦2</t>
  </si>
  <si>
    <t>“八双筷子”一个家</t>
  </si>
  <si>
    <t>向阳花开支持性就业2</t>
  </si>
  <si>
    <t>我也爱超级闪亮</t>
  </si>
  <si>
    <t>轮椅上的金种子计划</t>
  </si>
  <si>
    <t>温馨家庭援助计划</t>
  </si>
  <si>
    <t>爱的阳光</t>
  </si>
  <si>
    <t>智友社区康复计划</t>
  </si>
  <si>
    <t>集善阳光鹿童</t>
  </si>
  <si>
    <t>回归之路</t>
  </si>
  <si>
    <t>让星儿梦开始的地方</t>
  </si>
  <si>
    <t>蜗想向上爬</t>
  </si>
  <si>
    <t>助力脑瘫儿童康复</t>
  </si>
  <si>
    <t>发育障碍儿童康复救助</t>
  </si>
  <si>
    <t>脑瘫儿童康复治疗室</t>
  </si>
  <si>
    <t>蓝丝带助残快乐出行</t>
  </si>
  <si>
    <t>合众之力助力康复</t>
  </si>
  <si>
    <t>爱在彩虹下绽放</t>
  </si>
  <si>
    <t>贫困残疾人增能计划</t>
  </si>
  <si>
    <t>星星宝贝援助计划</t>
  </si>
  <si>
    <t>关爱之家暖心陪伴</t>
  </si>
  <si>
    <t>明新成长计划</t>
  </si>
  <si>
    <t>加油追梦人</t>
  </si>
  <si>
    <t>社区心智加油站</t>
  </si>
  <si>
    <t>特殊儿童关怀计划</t>
  </si>
  <si>
    <t>星心点灯</t>
  </si>
  <si>
    <t>帮扶青海残疾家庭</t>
  </si>
  <si>
    <t>残疾人动漫就业培训</t>
  </si>
  <si>
    <t>银河甜星儿咖啡吧</t>
  </si>
  <si>
    <t>我为盲人讲电影</t>
  </si>
  <si>
    <t>困难精神病人服药补贴</t>
  </si>
  <si>
    <t>让爱温暖特殊儿童</t>
  </si>
  <si>
    <t>馨语星愿计划</t>
  </si>
  <si>
    <t>残疾人就业岗前培训</t>
  </si>
  <si>
    <t>启明眼病</t>
  </si>
  <si>
    <t>王永庆人工耳蜗项目</t>
  </si>
  <si>
    <t>爱可声传递助听项目</t>
  </si>
  <si>
    <t>王永庆聋儿语训项目</t>
  </si>
  <si>
    <t>王永庆手术康复项目</t>
  </si>
  <si>
    <t>听力教育康复专项资金项目</t>
  </si>
  <si>
    <t>上海烟草公司捐赠手动轮椅项目</t>
  </si>
  <si>
    <t>爱之翼电动轮椅项目</t>
  </si>
  <si>
    <t>助行辅具项目</t>
  </si>
  <si>
    <t>正保集善助学项目</t>
  </si>
  <si>
    <t>阳光助残项目</t>
  </si>
  <si>
    <t>中远海运助残行动</t>
  </si>
  <si>
    <t>集善助残项目</t>
  </si>
  <si>
    <t>最美传承</t>
  </si>
  <si>
    <t>安心托付项目</t>
  </si>
  <si>
    <t>阳光鹿童</t>
  </si>
  <si>
    <t>康乐关爱</t>
  </si>
  <si>
    <t>集善乐享光明</t>
  </si>
  <si>
    <t>助残托养</t>
  </si>
  <si>
    <t>集善文化助残项目</t>
  </si>
  <si>
    <t>三菱友谊杯</t>
  </si>
  <si>
    <t>鸿星助力·衣路有爱</t>
  </si>
  <si>
    <t>爱的滋润</t>
  </si>
  <si>
    <t>集善如新儿童蜜儿餐</t>
  </si>
  <si>
    <t>类克集善援助项目</t>
  </si>
  <si>
    <t>输注中心捐建项目</t>
  </si>
  <si>
    <t>类克安全输注滤膜捐赠项目</t>
  </si>
  <si>
    <t>残疾人事业发展研究</t>
  </si>
  <si>
    <t>集善扶贫健康行-集善眼病</t>
  </si>
  <si>
    <t>集善扶贫健康行-骨关节</t>
  </si>
  <si>
    <t>集善扶贫健康行-孤独症</t>
  </si>
  <si>
    <t>集善扶贫健康行-麻风救助</t>
  </si>
  <si>
    <t>集善扶贫健康行-“互联乐业”残疾人网络就业</t>
  </si>
  <si>
    <t>集善扶贫健康行-强直性脊柱炎健康扶贫工程</t>
  </si>
  <si>
    <t>集善扶贫健康行-骨科项目</t>
  </si>
  <si>
    <t>集善扶贫健康行-传播项目</t>
  </si>
  <si>
    <t>集善扶贫健康行-义肢项目</t>
  </si>
  <si>
    <t>集善扶贫健康行-精神救助</t>
  </si>
  <si>
    <t>集善三星爱之光行动-助学启能</t>
  </si>
  <si>
    <t>阳光伴我行-明门脑瘫儿童轮椅</t>
  </si>
  <si>
    <t>阳光伴我行-儿童轮椅项目</t>
  </si>
  <si>
    <t>澳门霍英东基金会-假肢适配</t>
  </si>
  <si>
    <t>幸福同行</t>
  </si>
  <si>
    <t>融合教育</t>
  </si>
  <si>
    <t>幸福温暖</t>
  </si>
  <si>
    <t>康复国际</t>
  </si>
  <si>
    <t>隆纳济世助残项目</t>
  </si>
  <si>
    <t>丰田无障碍车辆捐赠项目</t>
  </si>
  <si>
    <t>非限定性项目</t>
  </si>
  <si>
    <t>其他</t>
  </si>
  <si>
    <t xml:space="preserve"> </t>
  </si>
  <si>
    <t>广东省书豪李群体育事业公益基金会</t>
  </si>
  <si>
    <t>境内个人捐赠</t>
  </si>
  <si>
    <t>爱心人士</t>
  </si>
  <si>
    <t>网上捐款支付宝</t>
  </si>
  <si>
    <t>马宝田</t>
  </si>
  <si>
    <t>安黎</t>
  </si>
  <si>
    <t>张境真</t>
  </si>
  <si>
    <t>江波</t>
  </si>
  <si>
    <t>Amy Xue</t>
  </si>
  <si>
    <t>吕雪梅</t>
  </si>
  <si>
    <t>房智平</t>
  </si>
  <si>
    <t>万敏</t>
  </si>
  <si>
    <t>梁家</t>
  </si>
  <si>
    <t>卢静</t>
  </si>
  <si>
    <t>陈乾兴</t>
  </si>
  <si>
    <t>网上捐款财付通</t>
  </si>
  <si>
    <t>网上捐款微信支付</t>
  </si>
  <si>
    <t>刘易</t>
  </si>
  <si>
    <t>爱心人士网络捐款</t>
  </si>
  <si>
    <t>蔡玉晖</t>
  </si>
  <si>
    <t>林敏之</t>
  </si>
  <si>
    <t>林羽之</t>
  </si>
  <si>
    <t>蔡磊</t>
  </si>
  <si>
    <t>李开颜</t>
  </si>
  <si>
    <t>刘亮</t>
  </si>
  <si>
    <t>邹丹丹</t>
  </si>
  <si>
    <t>徐庆华</t>
  </si>
  <si>
    <t>郭永涛</t>
  </si>
  <si>
    <t>陈春艳</t>
  </si>
  <si>
    <t>陈丽</t>
  </si>
  <si>
    <t>李光锐</t>
  </si>
  <si>
    <t>吕力</t>
  </si>
  <si>
    <t>杨会强</t>
  </si>
  <si>
    <t>周利娟</t>
  </si>
  <si>
    <t>周青</t>
  </si>
  <si>
    <t>林菊</t>
  </si>
  <si>
    <t>赵妍妍</t>
  </si>
  <si>
    <t>袁和芳</t>
  </si>
  <si>
    <t>司徒骊珠</t>
  </si>
  <si>
    <t>路小冲</t>
  </si>
  <si>
    <t>陈莹莹</t>
  </si>
  <si>
    <t>许春琴</t>
  </si>
  <si>
    <t>杨璐璐</t>
  </si>
  <si>
    <t>叶辉</t>
  </si>
  <si>
    <t>王鹏</t>
  </si>
  <si>
    <t>陈何军</t>
  </si>
  <si>
    <t xml:space="preserve">网上捐款银行转账 </t>
  </si>
  <si>
    <t>境内单位捐赠</t>
  </si>
  <si>
    <t>上海存意影视文化工作室</t>
  </si>
  <si>
    <t>北京鼎元汇丰环保技术有限责任公司</t>
  </si>
  <si>
    <t>诚隆股份有限公司</t>
  </si>
  <si>
    <t>辽宁联东热能科技有限公司</t>
  </si>
  <si>
    <t>辽宁中金北方珠宝有限公司</t>
  </si>
  <si>
    <t>沈阳鑫贯线物流有限公司</t>
  </si>
  <si>
    <t>沈阳市和平区水上渔港壹部火锅店</t>
  </si>
  <si>
    <t>沈阳新生电气集团工程有限公司</t>
  </si>
  <si>
    <t>沈阳科硕环保科技有限公司</t>
  </si>
  <si>
    <t>沈阳昊诚兴亚科技发展有限公司</t>
  </si>
  <si>
    <t>时代先生（辽宁）文化传媒有限公司</t>
  </si>
  <si>
    <t>上海瑞而克信息科技有限公司</t>
  </si>
  <si>
    <t>北京逸锐奇文化有限公司</t>
  </si>
  <si>
    <t>江苏众帅外骨骼机器人有限公司</t>
  </si>
  <si>
    <t>温州裕佳科技有限公司</t>
  </si>
  <si>
    <t>杭州平律贸易有限公司</t>
  </si>
  <si>
    <t>唐山市福爱假肢矫形器有限公司</t>
  </si>
  <si>
    <t>宝泰欧（北京）假肢矫形器商业有限责任公司</t>
  </si>
  <si>
    <t>山东东明石化集团有限公司</t>
  </si>
  <si>
    <t>明门（中国）幼童用品有限公司</t>
  </si>
  <si>
    <t>华阳慈善基金会</t>
  </si>
  <si>
    <t>财付通支付科技有限公司</t>
  </si>
  <si>
    <t>浙江网商银行股份有限公司</t>
  </si>
  <si>
    <t>徐州光美电子科技有限公司</t>
  </si>
  <si>
    <t>徐州华新电子科技有限公司</t>
  </si>
  <si>
    <t>徐州永美电子科技有限公司</t>
  </si>
  <si>
    <t>湖南爱眼公益基金会</t>
  </si>
  <si>
    <t>上海慧形慧影影视文化工作室</t>
  </si>
  <si>
    <t>联想（北京）有限公司</t>
  </si>
  <si>
    <t>中远海运慈善基金会</t>
  </si>
  <si>
    <t>大王（南通）生活用品有限公司</t>
  </si>
  <si>
    <t>杭州爱听科技有限公司</t>
  </si>
  <si>
    <t>上海凤凰设备租赁有限公司</t>
  </si>
  <si>
    <t>北京环球合众信息技术有限公司</t>
  </si>
  <si>
    <t>北京华环电子股份有限公司</t>
  </si>
  <si>
    <t>三生国健药业（上海）股份有限公司</t>
  </si>
  <si>
    <t>九江一壶茶传媒有限公司</t>
  </si>
  <si>
    <t>建水县小徐农机经营部</t>
  </si>
  <si>
    <t>深圳市标新光学科技有限公司</t>
  </si>
  <si>
    <t>招商银行股份有限公司北京分行</t>
  </si>
  <si>
    <t>北京德云社文化传播有限公司</t>
  </si>
  <si>
    <t>广州市黄埔区昊扬社会工作服务中心</t>
  </si>
  <si>
    <t>潍坊伊研传媒有限公司</t>
  </si>
  <si>
    <t>威海市伊洛贸易有限公司</t>
  </si>
  <si>
    <t>荣成市超越贸易有限公司</t>
  </si>
  <si>
    <t>迈宝嘉成（苏州）网络科技有限公司</t>
  </si>
  <si>
    <t>北京桂华志强永兴科技有限公司</t>
  </si>
  <si>
    <t>中山市润飞昌贸易中心</t>
  </si>
  <si>
    <t>广州应强商贸有限公司</t>
  </si>
  <si>
    <t>广州诺华生物科技有限公司</t>
  </si>
  <si>
    <t>上海轶德医疗科技股份有限公司</t>
  </si>
  <si>
    <t>美蒂迈（上海）医疗科技有限公司</t>
  </si>
  <si>
    <t>上海潇莱科贸有限公司</t>
  </si>
  <si>
    <t>广西壮族自治区花红药业集团股份公司</t>
  </si>
  <si>
    <t>海南星空网络科技有限公司</t>
  </si>
  <si>
    <t>台州市其点网络科技有限公司</t>
  </si>
  <si>
    <t>洛阳市豪沁商贸有限公司</t>
  </si>
  <si>
    <t>洛阳市普运商贸有限公司</t>
  </si>
  <si>
    <t>广州特域机电有限公司</t>
  </si>
  <si>
    <t>北京市中闻律师事务所</t>
  </si>
  <si>
    <t>贵州铠崛贸易有限公司</t>
  </si>
  <si>
    <t>集贤县鑫淘百粮食收购有限责任公司</t>
  </si>
  <si>
    <t>国家电网公益基金会</t>
  </si>
  <si>
    <t>榆林科宏辉传媒有限公司</t>
  </si>
  <si>
    <t>榆林荣旭辉商贸有限公司</t>
  </si>
  <si>
    <t>贵州鑫合顺人力资源服务有限公司</t>
  </si>
  <si>
    <t>双鸭山宝嘉建筑材料有限公司</t>
  </si>
  <si>
    <t>深圳美丽魔方健康投资集团有限公司</t>
  </si>
  <si>
    <t>黔西南州荣浩汽车服务有限公司</t>
  </si>
  <si>
    <t>黔西南州优浩二手车销售有限公司</t>
  </si>
  <si>
    <t>山东润霖劳务有限公司</t>
  </si>
  <si>
    <t>腾讯公益慈善基金会</t>
  </si>
  <si>
    <t>马鞍山昶明科技发展有限公司</t>
  </si>
  <si>
    <t>浙江蚂蚁公益基金会</t>
  </si>
  <si>
    <t>丰田汽车(中国)投资有限公司</t>
  </si>
  <si>
    <t>邹城市宇梓琪商贸有限公司</t>
  </si>
  <si>
    <t>贵州佳汇鑫辰建筑劳务有限公司</t>
  </si>
  <si>
    <t>贵州兰颜劳务有限公司</t>
  </si>
  <si>
    <t>丽水荔鑫网络科技有限公司</t>
  </si>
  <si>
    <t>山西纳通文化传媒有限公司</t>
  </si>
  <si>
    <t>北京航天航太机械设备有限公司</t>
  </si>
  <si>
    <t>霓虹花园乐队</t>
  </si>
  <si>
    <t>喜碧立建筑工程（江苏）有限公司</t>
  </si>
  <si>
    <t>北京抖音信息服务有限公司</t>
  </si>
  <si>
    <t>境内物资捐赠</t>
  </si>
  <si>
    <t>奥克斯集团有限公司</t>
  </si>
  <si>
    <t>云南铁亮商贸有限公司</t>
  </si>
  <si>
    <t>三六一度（中国）有限公司</t>
  </si>
  <si>
    <t>黄山泛帛工业有限公司</t>
  </si>
  <si>
    <t>乐金生活健康贸易（上海）有限公司</t>
  </si>
  <si>
    <t>菲诗小铺（上海）化妆品销售有限公司</t>
  </si>
  <si>
    <t>江苏玛杜威智能家居科技有限公司</t>
  </si>
  <si>
    <t>奥托博克（中国）工业有限公司</t>
  </si>
  <si>
    <t>江阴市新盛医疗器材设备有限公司</t>
  </si>
  <si>
    <t>广东凯洋医疗科技集团有限公司</t>
  </si>
  <si>
    <t>江苏东大正保科技有限公司</t>
  </si>
  <si>
    <t>NSE Asia Products,PTE.,LTD.</t>
  </si>
  <si>
    <t>中图北斗文化传媒（北京）有限公司</t>
  </si>
  <si>
    <t>境外单位捐赠</t>
  </si>
  <si>
    <t>COCHLEAR LIMITED</t>
  </si>
  <si>
    <t>WORLD CHILDREN‵S FUND HONG KONG LIMITED</t>
  </si>
  <si>
    <t>MITSUBISHI HEAVY INDUSTRIES,LTD.</t>
  </si>
  <si>
    <t>澳门霍英东基金会</t>
  </si>
  <si>
    <t>境外物资捐赠</t>
  </si>
  <si>
    <t>穗丰生物科技有限公司</t>
  </si>
  <si>
    <t>比利时杨森制药有限公司</t>
  </si>
  <si>
    <t>残疾人移动互联网产品体验师（集善互联网助残居家增收试点）</t>
  </si>
  <si>
    <t>财政补助项目</t>
  </si>
  <si>
    <t>一、人员费用</t>
  </si>
  <si>
    <t xml:space="preserve">   人员费用小计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</si>
</sst>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 "/>
    <numFmt numFmtId="192" formatCode="yyyy&quot;年&quot;m&quot;月&quot;d&quot;日&quot;;@"/>
    <numFmt numFmtId="193" formatCode="##,##0.00"/>
    <numFmt numFmtId="194" formatCode="0_);[Red]\(0\)"/>
    <numFmt numFmtId="195" formatCode="_ * #,##0.000_ ;_ * \-#,##0.000_ ;_ * &quot;-&quot;???_ ;_ @_ "/>
  </numFmts>
  <fonts count="6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隶书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Arial Narrow"/>
      <family val="2"/>
    </font>
    <font>
      <b/>
      <sz val="20"/>
      <name val="黑体"/>
      <family val="3"/>
    </font>
    <font>
      <b/>
      <sz val="10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宋体"/>
      <family val="0"/>
    </font>
    <font>
      <b/>
      <sz val="10"/>
      <name val="幼圆"/>
      <family val="3"/>
    </font>
    <font>
      <sz val="10"/>
      <name val="幼圆"/>
      <family val="3"/>
    </font>
    <font>
      <b/>
      <sz val="20"/>
      <name val="宋体"/>
      <family val="0"/>
    </font>
    <font>
      <b/>
      <sz val="20"/>
      <name val="隶书"/>
      <family val="3"/>
    </font>
    <font>
      <sz val="20"/>
      <name val="宋体"/>
      <family val="0"/>
    </font>
    <font>
      <sz val="20"/>
      <name val="Times New Roman"/>
      <family val="1"/>
    </font>
    <font>
      <b/>
      <sz val="10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 Narrow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mbria"/>
      <family val="0"/>
    </font>
    <font>
      <b/>
      <sz val="11"/>
      <name val="Cambria"/>
      <family val="0"/>
    </font>
    <font>
      <sz val="10"/>
      <color rgb="FF000000"/>
      <name val="宋体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2" fillId="0" borderId="0" xfId="49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shrinkToFit="1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49" applyFont="1" applyBorder="1" applyAlignment="1">
      <alignment vertical="center"/>
    </xf>
    <xf numFmtId="43" fontId="6" fillId="0" borderId="0" xfId="49" applyFont="1" applyAlignment="1">
      <alignment vertical="center"/>
    </xf>
    <xf numFmtId="43" fontId="6" fillId="0" borderId="0" xfId="49" applyFont="1" applyAlignment="1">
      <alignment horizontal="right" vertical="center"/>
    </xf>
    <xf numFmtId="43" fontId="10" fillId="0" borderId="11" xfId="49" applyFont="1" applyBorder="1" applyAlignment="1">
      <alignment horizontal="center" vertical="center"/>
    </xf>
    <xf numFmtId="43" fontId="10" fillId="0" borderId="11" xfId="49" applyFont="1" applyBorder="1" applyAlignment="1">
      <alignment vertical="center"/>
    </xf>
    <xf numFmtId="0" fontId="13" fillId="0" borderId="0" xfId="0" applyFont="1" applyAlignment="1">
      <alignment/>
    </xf>
    <xf numFmtId="43" fontId="2" fillId="0" borderId="0" xfId="49" applyFont="1" applyAlignment="1">
      <alignment/>
    </xf>
    <xf numFmtId="0" fontId="14" fillId="0" borderId="0" xfId="0" applyFont="1" applyAlignment="1">
      <alignment horizontal="center" vertical="center"/>
    </xf>
    <xf numFmtId="43" fontId="14" fillId="0" borderId="0" xfId="49" applyFont="1" applyBorder="1" applyAlignment="1">
      <alignment vertical="center"/>
    </xf>
    <xf numFmtId="43" fontId="14" fillId="0" borderId="0" xfId="49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43" fontId="10" fillId="0" borderId="0" xfId="49" applyFont="1" applyAlignment="1">
      <alignment horizontal="right" vertical="center"/>
    </xf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195" fontId="15" fillId="0" borderId="0" xfId="0" applyNumberFormat="1" applyFont="1" applyAlignment="1">
      <alignment vertical="center"/>
    </xf>
    <xf numFmtId="43" fontId="15" fillId="0" borderId="0" xfId="49" applyFont="1" applyAlignment="1">
      <alignment vertical="center"/>
    </xf>
    <xf numFmtId="10" fontId="15" fillId="0" borderId="0" xfId="33" applyNumberFormat="1" applyFont="1" applyAlignment="1">
      <alignment vertical="center"/>
    </xf>
    <xf numFmtId="43" fontId="10" fillId="0" borderId="11" xfId="49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43" fontId="10" fillId="0" borderId="13" xfId="49" applyFont="1" applyBorder="1" applyAlignment="1">
      <alignment vertical="center"/>
    </xf>
    <xf numFmtId="43" fontId="10" fillId="0" borderId="11" xfId="49" applyFont="1" applyFill="1" applyBorder="1" applyAlignment="1">
      <alignment horizontal="center" vertical="center"/>
    </xf>
    <xf numFmtId="43" fontId="10" fillId="0" borderId="13" xfId="49" applyFont="1" applyFill="1" applyBorder="1" applyAlignment="1">
      <alignment vertical="center"/>
    </xf>
    <xf numFmtId="43" fontId="10" fillId="0" borderId="14" xfId="49" applyFont="1" applyFill="1" applyBorder="1" applyAlignment="1">
      <alignment vertical="center"/>
    </xf>
    <xf numFmtId="43" fontId="10" fillId="0" borderId="15" xfId="49" applyFont="1" applyFill="1" applyBorder="1" applyAlignment="1">
      <alignment vertical="center"/>
    </xf>
    <xf numFmtId="186" fontId="16" fillId="0" borderId="10" xfId="0" applyNumberFormat="1" applyFont="1" applyFill="1" applyBorder="1" applyAlignment="1">
      <alignment horizontal="center" vertical="center"/>
    </xf>
    <xf numFmtId="186" fontId="16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84" fontId="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84" fontId="10" fillId="0" borderId="11" xfId="49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4" fontId="10" fillId="0" borderId="14" xfId="49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43" fontId="9" fillId="0" borderId="11" xfId="49" applyFont="1" applyBorder="1" applyAlignment="1">
      <alignment horizontal="center" vertical="center"/>
    </xf>
    <xf numFmtId="43" fontId="9" fillId="0" borderId="13" xfId="49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 shrinkToFit="1"/>
    </xf>
    <xf numFmtId="0" fontId="6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2" fillId="0" borderId="0" xfId="49" applyFont="1" applyFill="1" applyBorder="1" applyAlignment="1">
      <alignment/>
    </xf>
    <xf numFmtId="43" fontId="9" fillId="0" borderId="21" xfId="49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3" fontId="6" fillId="0" borderId="13" xfId="49" applyFont="1" applyFill="1" applyBorder="1" applyAlignment="1">
      <alignment horizontal="center" vertical="center"/>
    </xf>
    <xf numFmtId="43" fontId="10" fillId="0" borderId="13" xfId="49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3" fontId="10" fillId="0" borderId="15" xfId="49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4" fontId="10" fillId="0" borderId="10" xfId="0" applyNumberFormat="1" applyFont="1" applyBorder="1" applyAlignment="1">
      <alignment horizontal="right"/>
    </xf>
    <xf numFmtId="184" fontId="23" fillId="0" borderId="10" xfId="0" applyNumberFormat="1" applyFont="1" applyBorder="1" applyAlignment="1">
      <alignment horizontal="right"/>
    </xf>
    <xf numFmtId="184" fontId="10" fillId="0" borderId="10" xfId="0" applyNumberFormat="1" applyFont="1" applyFill="1" applyBorder="1" applyAlignment="1">
      <alignment horizontal="right"/>
    </xf>
    <xf numFmtId="184" fontId="23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left" vertical="center" shrinkToFit="1"/>
    </xf>
    <xf numFmtId="43" fontId="64" fillId="0" borderId="10" xfId="0" applyNumberFormat="1" applyFont="1" applyBorder="1" applyAlignment="1">
      <alignment horizontal="right" wrapText="1"/>
    </xf>
    <xf numFmtId="43" fontId="10" fillId="0" borderId="10" xfId="0" applyNumberFormat="1" applyFont="1" applyBorder="1" applyAlignment="1">
      <alignment horizontal="right" wrapText="1"/>
    </xf>
    <xf numFmtId="43" fontId="23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92" fontId="2" fillId="0" borderId="12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3" fontId="9" fillId="0" borderId="17" xfId="49" applyFont="1" applyBorder="1" applyAlignment="1">
      <alignment horizontal="center" vertical="center"/>
    </xf>
    <xf numFmtId="43" fontId="9" fillId="0" borderId="18" xfId="49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千位分隔 10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&#27531;&#30142;&#20154;&#31119;&#21033;&#22522;&#37329;&#20250;\&#27531;&#30142;&#20154;&#22522;&#37329;&#20250;&#25253;&#34920;&#24213;&#31295;-&#20110;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745;&#36130;\&#23457;&#35745;&#12289;&#24180;&#25253;\2022&#24180;&#23457;&#35745;\&#20013;&#22269;&#27531;&#30142;&#20154;&#31119;&#21033;&#22522;&#37329;&#20250;2022&#24180;&#23457;&#35745;&#25253;&#21578;\1&#12289;&#24180;&#23457;\2&#12289;2022&#24180;&#23457;&#2525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注"/>
      <sheetName val="余额"/>
      <sheetName val="3.1协会TB"/>
      <sheetName val="3.2调整分录"/>
      <sheetName val="资产负债表"/>
      <sheetName val="业务活动表"/>
      <sheetName val="现金流量表"/>
      <sheetName val="现金过程"/>
      <sheetName val="指标"/>
      <sheetName val="购置车辆"/>
      <sheetName val="分支（代表）机构基本情况汇总表"/>
      <sheetName val="序时账"/>
      <sheetName val="辅助项目"/>
      <sheetName val="百汇收支"/>
      <sheetName val="工资测算"/>
      <sheetName val="领导工资"/>
    </sheetNames>
    <sheetDataSet>
      <sheetData sheetId="2"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沟通事项"/>
      <sheetName val="资产负债表"/>
      <sheetName val="业务活动表"/>
      <sheetName val="现金流量表"/>
      <sheetName val="Sheet1"/>
      <sheetName val="Sheet3"/>
      <sheetName val="Sheet2"/>
      <sheetName val="Sheet4"/>
      <sheetName val="Sheet6"/>
      <sheetName val="复核"/>
      <sheetName val="固定资产清查明细表2022 "/>
    </sheetNames>
    <sheetDataSet>
      <sheetData sheetId="1">
        <row r="4">
          <cell r="A4" t="str">
            <v>编制单位：中国残疾人福利基金会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1" sqref="D11"/>
    </sheetView>
  </sheetViews>
  <sheetFormatPr defaultColWidth="9.00390625" defaultRowHeight="13.5" customHeight="1"/>
  <cols>
    <col min="1" max="1" width="18.75390625" style="0" customWidth="1"/>
    <col min="2" max="2" width="3.75390625" style="0" customWidth="1"/>
    <col min="3" max="3" width="12.375" style="0" customWidth="1"/>
    <col min="4" max="4" width="12.625" style="3" customWidth="1"/>
    <col min="5" max="5" width="17.25390625" style="0" customWidth="1"/>
    <col min="6" max="6" width="3.75390625" style="0" customWidth="1"/>
    <col min="7" max="8" width="12.25390625" style="0" customWidth="1"/>
  </cols>
  <sheetData>
    <row r="1" ht="13.5" customHeight="1">
      <c r="A1" s="45" t="s">
        <v>40</v>
      </c>
    </row>
    <row r="2" spans="1:8" ht="36" customHeight="1">
      <c r="A2" s="119" t="s">
        <v>50</v>
      </c>
      <c r="B2" s="120"/>
      <c r="C2" s="120"/>
      <c r="D2" s="120"/>
      <c r="E2" s="120"/>
      <c r="F2" s="120"/>
      <c r="G2" s="120"/>
      <c r="H2" s="120"/>
    </row>
    <row r="3" spans="1:8" ht="20.25" customHeight="1">
      <c r="A3" s="121"/>
      <c r="B3" s="121"/>
      <c r="C3" s="121"/>
      <c r="D3" s="121"/>
      <c r="E3" s="121"/>
      <c r="F3" s="121"/>
      <c r="G3" s="121"/>
      <c r="H3" s="121"/>
    </row>
    <row r="4" spans="1:8" s="26" customFormat="1" ht="21.75" customHeight="1">
      <c r="A4" s="60" t="s">
        <v>161</v>
      </c>
      <c r="B4" s="60"/>
      <c r="C4" s="60"/>
      <c r="D4" s="122">
        <v>44926</v>
      </c>
      <c r="E4" s="122"/>
      <c r="F4" s="60"/>
      <c r="G4" s="60"/>
      <c r="H4" s="61" t="s">
        <v>51</v>
      </c>
    </row>
    <row r="5" spans="1:8" ht="21.75" customHeight="1">
      <c r="A5" s="62" t="s">
        <v>52</v>
      </c>
      <c r="B5" s="63" t="s">
        <v>53</v>
      </c>
      <c r="C5" s="64" t="s">
        <v>54</v>
      </c>
      <c r="D5" s="65" t="s">
        <v>55</v>
      </c>
      <c r="E5" s="64" t="s">
        <v>56</v>
      </c>
      <c r="F5" s="63" t="s">
        <v>53</v>
      </c>
      <c r="G5" s="64" t="s">
        <v>54</v>
      </c>
      <c r="H5" s="66" t="s">
        <v>55</v>
      </c>
    </row>
    <row r="6" spans="1:8" ht="21.75" customHeight="1">
      <c r="A6" s="67" t="s">
        <v>57</v>
      </c>
      <c r="B6" s="68"/>
      <c r="C6" s="68"/>
      <c r="D6" s="69"/>
      <c r="E6" s="70" t="s">
        <v>58</v>
      </c>
      <c r="F6" s="68"/>
      <c r="G6" s="68"/>
      <c r="H6" s="71"/>
    </row>
    <row r="7" spans="1:8" ht="21.75" customHeight="1">
      <c r="A7" s="67" t="s">
        <v>59</v>
      </c>
      <c r="B7" s="59">
        <v>1</v>
      </c>
      <c r="C7" s="72">
        <v>841031762.12</v>
      </c>
      <c r="D7" s="72">
        <v>789777233.6</v>
      </c>
      <c r="E7" s="70" t="s">
        <v>60</v>
      </c>
      <c r="F7" s="59">
        <v>23</v>
      </c>
      <c r="G7" s="39"/>
      <c r="H7" s="49"/>
    </row>
    <row r="8" spans="1:8" ht="21.75" customHeight="1">
      <c r="A8" s="67" t="s">
        <v>162</v>
      </c>
      <c r="B8" s="59">
        <v>2</v>
      </c>
      <c r="C8" s="72">
        <v>990000</v>
      </c>
      <c r="D8" s="72">
        <v>990000</v>
      </c>
      <c r="E8" s="70" t="s">
        <v>61</v>
      </c>
      <c r="F8" s="73">
        <v>24</v>
      </c>
      <c r="G8" s="49">
        <v>12596299.37</v>
      </c>
      <c r="H8" s="49">
        <v>10446982.12</v>
      </c>
    </row>
    <row r="9" spans="1:8" ht="21.75" customHeight="1">
      <c r="A9" s="67" t="s">
        <v>62</v>
      </c>
      <c r="B9" s="59">
        <v>3</v>
      </c>
      <c r="C9" s="72">
        <v>598614.53</v>
      </c>
      <c r="D9" s="72">
        <v>567831.86</v>
      </c>
      <c r="E9" s="70" t="s">
        <v>63</v>
      </c>
      <c r="F9" s="73">
        <v>25</v>
      </c>
      <c r="G9" s="49">
        <v>2198784.2</v>
      </c>
      <c r="H9" s="49"/>
    </row>
    <row r="10" spans="1:8" ht="21.75" customHeight="1">
      <c r="A10" s="67" t="s">
        <v>64</v>
      </c>
      <c r="B10" s="59">
        <v>4</v>
      </c>
      <c r="C10" s="72">
        <v>247020</v>
      </c>
      <c r="D10" s="72">
        <v>6805761</v>
      </c>
      <c r="E10" s="70" t="s">
        <v>65</v>
      </c>
      <c r="F10" s="73">
        <v>26</v>
      </c>
      <c r="G10" s="49"/>
      <c r="H10" s="49">
        <v>63192.93</v>
      </c>
    </row>
    <row r="11" spans="1:8" ht="21.75" customHeight="1">
      <c r="A11" s="67" t="s">
        <v>66</v>
      </c>
      <c r="B11" s="59">
        <v>5</v>
      </c>
      <c r="C11" s="72">
        <v>55868775.84</v>
      </c>
      <c r="D11" s="72">
        <v>8652589.6</v>
      </c>
      <c r="E11" s="70" t="s">
        <v>67</v>
      </c>
      <c r="F11" s="73">
        <v>27</v>
      </c>
      <c r="G11" s="49">
        <v>377550</v>
      </c>
      <c r="H11" s="49">
        <v>377550</v>
      </c>
    </row>
    <row r="12" spans="1:8" ht="21.75" customHeight="1">
      <c r="A12" s="67" t="s">
        <v>68</v>
      </c>
      <c r="B12" s="59">
        <v>6</v>
      </c>
      <c r="C12" s="39"/>
      <c r="D12" s="72"/>
      <c r="E12" s="70" t="s">
        <v>69</v>
      </c>
      <c r="F12" s="73">
        <v>28</v>
      </c>
      <c r="G12" s="39"/>
      <c r="H12" s="49">
        <v>0</v>
      </c>
    </row>
    <row r="13" spans="1:8" ht="21.75" customHeight="1">
      <c r="A13" s="86" t="s">
        <v>70</v>
      </c>
      <c r="B13" s="59">
        <v>7</v>
      </c>
      <c r="C13" s="39"/>
      <c r="D13" s="72"/>
      <c r="E13" s="70" t="s">
        <v>71</v>
      </c>
      <c r="F13" s="59">
        <v>29</v>
      </c>
      <c r="G13" s="39"/>
      <c r="H13" s="49"/>
    </row>
    <row r="14" spans="1:8" ht="21.75" customHeight="1">
      <c r="A14" s="67" t="s">
        <v>72</v>
      </c>
      <c r="B14" s="59">
        <v>8</v>
      </c>
      <c r="C14" s="39"/>
      <c r="D14" s="72"/>
      <c r="E14" s="74" t="s">
        <v>73</v>
      </c>
      <c r="F14" s="59">
        <v>30</v>
      </c>
      <c r="G14" s="39"/>
      <c r="H14" s="49"/>
    </row>
    <row r="15" spans="1:8" ht="21.75" customHeight="1">
      <c r="A15" s="75" t="s">
        <v>74</v>
      </c>
      <c r="B15" s="59">
        <v>9</v>
      </c>
      <c r="C15" s="39">
        <f>SUM(C7:C14)</f>
        <v>898736172.49</v>
      </c>
      <c r="D15" s="72">
        <f>SUM(D7:D14)</f>
        <v>806793416.0600001</v>
      </c>
      <c r="E15" s="70" t="s">
        <v>75</v>
      </c>
      <c r="F15" s="59">
        <v>31</v>
      </c>
      <c r="G15" s="39"/>
      <c r="H15" s="49"/>
    </row>
    <row r="16" spans="1:8" ht="21.75" customHeight="1">
      <c r="A16" s="67"/>
      <c r="B16" s="59"/>
      <c r="C16" s="39"/>
      <c r="D16" s="72"/>
      <c r="E16" s="76" t="s">
        <v>76</v>
      </c>
      <c r="F16" s="59">
        <v>32</v>
      </c>
      <c r="G16" s="39">
        <f>SUM(G7:G15)</f>
        <v>15172633.57</v>
      </c>
      <c r="H16" s="49">
        <f>SUM(H8:H15)</f>
        <v>10887725.049999999</v>
      </c>
    </row>
    <row r="17" spans="1:8" ht="21.75" customHeight="1">
      <c r="A17" s="67" t="s">
        <v>77</v>
      </c>
      <c r="B17" s="59"/>
      <c r="C17" s="39"/>
      <c r="D17" s="72"/>
      <c r="E17" s="70"/>
      <c r="F17" s="59"/>
      <c r="G17" s="39"/>
      <c r="H17" s="49"/>
    </row>
    <row r="18" spans="1:8" ht="21.75" customHeight="1">
      <c r="A18" s="67" t="s">
        <v>78</v>
      </c>
      <c r="B18" s="59">
        <v>10</v>
      </c>
      <c r="C18" s="39">
        <v>36994288.77</v>
      </c>
      <c r="D18" s="39">
        <v>39934198.69</v>
      </c>
      <c r="E18" s="70" t="s">
        <v>79</v>
      </c>
      <c r="F18" s="59"/>
      <c r="G18" s="39"/>
      <c r="H18" s="49"/>
    </row>
    <row r="19" spans="1:8" ht="21.75" customHeight="1">
      <c r="A19" s="67" t="s">
        <v>80</v>
      </c>
      <c r="B19" s="59">
        <v>11</v>
      </c>
      <c r="C19" s="39">
        <v>0</v>
      </c>
      <c r="D19" s="39">
        <v>0</v>
      </c>
      <c r="E19" s="70" t="s">
        <v>81</v>
      </c>
      <c r="F19" s="59">
        <v>33</v>
      </c>
      <c r="G19" s="39"/>
      <c r="H19" s="49"/>
    </row>
    <row r="20" spans="1:8" ht="21.75" customHeight="1">
      <c r="A20" s="67" t="s">
        <v>82</v>
      </c>
      <c r="B20" s="59">
        <v>12</v>
      </c>
      <c r="C20" s="72">
        <f>SUM(C18:C19)</f>
        <v>36994288.77</v>
      </c>
      <c r="D20" s="72">
        <f>SUM(D18:D19)</f>
        <v>39934198.69</v>
      </c>
      <c r="E20" s="70" t="s">
        <v>83</v>
      </c>
      <c r="F20" s="59">
        <v>34</v>
      </c>
      <c r="G20" s="39"/>
      <c r="H20" s="49"/>
    </row>
    <row r="21" spans="1:8" ht="21.75" customHeight="1">
      <c r="A21" s="67" t="s">
        <v>84</v>
      </c>
      <c r="B21" s="59"/>
      <c r="C21" s="39"/>
      <c r="D21" s="72"/>
      <c r="E21" s="70" t="s">
        <v>85</v>
      </c>
      <c r="F21" s="59">
        <v>35</v>
      </c>
      <c r="G21" s="39"/>
      <c r="H21" s="49"/>
    </row>
    <row r="22" spans="1:8" ht="21.75" customHeight="1">
      <c r="A22" s="67" t="s">
        <v>86</v>
      </c>
      <c r="B22" s="59">
        <v>13</v>
      </c>
      <c r="C22" s="39">
        <v>137069783.03</v>
      </c>
      <c r="D22" s="39">
        <v>136994058.96</v>
      </c>
      <c r="E22" s="76" t="s">
        <v>87</v>
      </c>
      <c r="F22" s="59">
        <v>36</v>
      </c>
      <c r="G22" s="39"/>
      <c r="H22" s="49">
        <v>0</v>
      </c>
    </row>
    <row r="23" spans="1:8" ht="21.75" customHeight="1">
      <c r="A23" s="67" t="s">
        <v>88</v>
      </c>
      <c r="B23" s="59">
        <v>14</v>
      </c>
      <c r="C23" s="39">
        <v>47878247.57</v>
      </c>
      <c r="D23" s="39">
        <v>53201242.6</v>
      </c>
      <c r="E23" s="70"/>
      <c r="F23" s="59"/>
      <c r="G23" s="39"/>
      <c r="H23" s="49"/>
    </row>
    <row r="24" spans="1:8" ht="21.75" customHeight="1">
      <c r="A24" s="67" t="s">
        <v>89</v>
      </c>
      <c r="B24" s="59">
        <v>15</v>
      </c>
      <c r="C24" s="72">
        <f>C22-C23</f>
        <v>89191535.46000001</v>
      </c>
      <c r="D24" s="72">
        <f>D22-D23</f>
        <v>83792816.36000001</v>
      </c>
      <c r="E24" s="70" t="s">
        <v>90</v>
      </c>
      <c r="F24" s="59"/>
      <c r="G24" s="39"/>
      <c r="H24" s="49"/>
    </row>
    <row r="25" spans="1:8" ht="21.75" customHeight="1">
      <c r="A25" s="67" t="s">
        <v>91</v>
      </c>
      <c r="B25" s="59">
        <v>16</v>
      </c>
      <c r="C25" s="72"/>
      <c r="D25" s="72">
        <v>313920</v>
      </c>
      <c r="E25" s="70" t="s">
        <v>92</v>
      </c>
      <c r="F25" s="59">
        <v>37</v>
      </c>
      <c r="G25" s="39"/>
      <c r="H25" s="49"/>
    </row>
    <row r="26" spans="1:8" ht="21.75" customHeight="1">
      <c r="A26" s="67" t="s">
        <v>93</v>
      </c>
      <c r="B26" s="59">
        <v>17</v>
      </c>
      <c r="C26" s="39"/>
      <c r="D26" s="72"/>
      <c r="E26" s="70" t="s">
        <v>94</v>
      </c>
      <c r="F26" s="59">
        <v>38</v>
      </c>
      <c r="G26" s="39">
        <f>G16</f>
        <v>15172633.57</v>
      </c>
      <c r="H26" s="49">
        <f>H16</f>
        <v>10887725.049999999</v>
      </c>
    </row>
    <row r="27" spans="1:8" ht="21.75" customHeight="1">
      <c r="A27" s="67" t="s">
        <v>95</v>
      </c>
      <c r="B27" s="59">
        <v>18</v>
      </c>
      <c r="C27" s="39"/>
      <c r="D27" s="72"/>
      <c r="E27" s="70"/>
      <c r="F27" s="77"/>
      <c r="G27" s="39"/>
      <c r="H27" s="49"/>
    </row>
    <row r="28" spans="1:8" ht="21.75" customHeight="1">
      <c r="A28" s="78" t="s">
        <v>96</v>
      </c>
      <c r="B28" s="59">
        <v>19</v>
      </c>
      <c r="C28" s="39">
        <f>C24+C25+C26+C27</f>
        <v>89191535.46000001</v>
      </c>
      <c r="D28" s="72">
        <f>D24+D25+D26+D27</f>
        <v>84106736.36000001</v>
      </c>
      <c r="E28" s="70" t="s">
        <v>97</v>
      </c>
      <c r="F28" s="59"/>
      <c r="G28" s="39"/>
      <c r="H28" s="49"/>
    </row>
    <row r="29" spans="1:8" ht="21.75" customHeight="1">
      <c r="A29" s="67" t="s">
        <v>98</v>
      </c>
      <c r="B29" s="59"/>
      <c r="C29" s="39"/>
      <c r="D29" s="72"/>
      <c r="E29" s="70" t="s">
        <v>99</v>
      </c>
      <c r="F29" s="73">
        <v>39</v>
      </c>
      <c r="G29" s="49">
        <v>748570839.79</v>
      </c>
      <c r="H29" s="49">
        <v>778024136.26</v>
      </c>
    </row>
    <row r="30" spans="1:8" ht="21.75" customHeight="1">
      <c r="A30" s="67" t="s">
        <v>100</v>
      </c>
      <c r="B30" s="59">
        <v>20</v>
      </c>
      <c r="C30" s="72">
        <v>5774.31</v>
      </c>
      <c r="D30" s="72">
        <v>1857.44</v>
      </c>
      <c r="E30" s="70" t="s">
        <v>101</v>
      </c>
      <c r="F30" s="73">
        <v>40</v>
      </c>
      <c r="G30" s="49">
        <v>261184297.67</v>
      </c>
      <c r="H30" s="49">
        <v>141924347.24</v>
      </c>
    </row>
    <row r="31" spans="1:8" ht="21.75" customHeight="1">
      <c r="A31" s="67" t="s">
        <v>102</v>
      </c>
      <c r="B31" s="59"/>
      <c r="C31" s="39"/>
      <c r="D31" s="72"/>
      <c r="E31" s="70" t="s">
        <v>103</v>
      </c>
      <c r="F31" s="59">
        <v>41</v>
      </c>
      <c r="G31" s="39">
        <f>SUM(G29:G30)</f>
        <v>1009755137.4599999</v>
      </c>
      <c r="H31" s="49">
        <f>SUM(H29:H30)</f>
        <v>919948483.5</v>
      </c>
    </row>
    <row r="32" spans="1:8" ht="21.75" customHeight="1">
      <c r="A32" s="67" t="s">
        <v>104</v>
      </c>
      <c r="B32" s="59">
        <v>21</v>
      </c>
      <c r="C32" s="39"/>
      <c r="D32" s="72"/>
      <c r="E32" s="70"/>
      <c r="F32" s="59"/>
      <c r="G32" s="39"/>
      <c r="H32" s="49"/>
    </row>
    <row r="33" spans="1:8" ht="21.75" customHeight="1">
      <c r="A33" s="79" t="s">
        <v>105</v>
      </c>
      <c r="B33" s="80">
        <v>22</v>
      </c>
      <c r="C33" s="50">
        <f>C15+C20+C28+C30+C32</f>
        <v>1024927771.03</v>
      </c>
      <c r="D33" s="81">
        <f>D15+D20+D28+D30+D32</f>
        <v>930836208.5500001</v>
      </c>
      <c r="E33" s="82" t="s">
        <v>106</v>
      </c>
      <c r="F33" s="80">
        <v>42</v>
      </c>
      <c r="G33" s="50">
        <f>G26+G31</f>
        <v>1024927771.03</v>
      </c>
      <c r="H33" s="51">
        <f>H26+H31</f>
        <v>930836208.55</v>
      </c>
    </row>
    <row r="34" spans="1:8" ht="21" customHeight="1">
      <c r="A34" s="123"/>
      <c r="B34" s="123"/>
      <c r="C34" s="123"/>
      <c r="D34" s="123"/>
      <c r="E34" s="123"/>
      <c r="F34" s="123"/>
      <c r="G34" s="123"/>
      <c r="H34" s="123"/>
    </row>
    <row r="36" spans="3:8" ht="13.5" customHeight="1">
      <c r="C36" s="14"/>
      <c r="D36" s="14"/>
      <c r="E36" s="14"/>
      <c r="F36" s="14"/>
      <c r="G36" s="27"/>
      <c r="H36" s="14"/>
    </row>
  </sheetData>
  <sheetProtection/>
  <mergeCells count="4">
    <mergeCell ref="A2:H2"/>
    <mergeCell ref="A3:H3"/>
    <mergeCell ref="D4:E4"/>
    <mergeCell ref="A34:H34"/>
  </mergeCells>
  <printOptions/>
  <pageMargins left="0.2" right="0.22" top="0.46" bottom="0.37" header="0.27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23" sqref="C23"/>
    </sheetView>
  </sheetViews>
  <sheetFormatPr defaultColWidth="9.00390625" defaultRowHeight="13.5" customHeight="1"/>
  <cols>
    <col min="1" max="1" width="36.75390625" style="31" customWidth="1"/>
    <col min="2" max="2" width="5.75390625" style="28" customWidth="1"/>
    <col min="3" max="3" width="12.25390625" style="29" bestFit="1" customWidth="1"/>
    <col min="4" max="4" width="12.25390625" style="29" customWidth="1"/>
    <col min="5" max="5" width="12.50390625" style="30" customWidth="1"/>
    <col min="6" max="6" width="12.125" style="30" customWidth="1"/>
    <col min="7" max="8" width="12.625" style="30" customWidth="1"/>
    <col min="9" max="48" width="9.00390625" style="31" customWidth="1"/>
    <col min="49" max="49" width="20.75390625" style="31" customWidth="1"/>
    <col min="50" max="50" width="6.25390625" style="31" customWidth="1"/>
    <col min="51" max="53" width="9.00390625" style="31" customWidth="1"/>
    <col min="54" max="54" width="11.00390625" style="31" bestFit="1" customWidth="1"/>
    <col min="55" max="55" width="10.00390625" style="31" bestFit="1" customWidth="1"/>
    <col min="56" max="56" width="11.00390625" style="31" bestFit="1" customWidth="1"/>
    <col min="57" max="16384" width="9.00390625" style="31" customWidth="1"/>
  </cols>
  <sheetData>
    <row r="1" ht="13.5" customHeight="1">
      <c r="A1" s="42" t="s">
        <v>26</v>
      </c>
    </row>
    <row r="2" spans="1:8" ht="34.5" customHeight="1">
      <c r="A2" s="124" t="s">
        <v>107</v>
      </c>
      <c r="B2" s="124"/>
      <c r="C2" s="124"/>
      <c r="D2" s="124"/>
      <c r="E2" s="124"/>
      <c r="F2" s="124"/>
      <c r="G2" s="124"/>
      <c r="H2" s="124"/>
    </row>
    <row r="3" spans="2:8" s="19" customFormat="1" ht="13.5" customHeight="1">
      <c r="B3" s="20"/>
      <c r="C3" s="21"/>
      <c r="D3" s="21"/>
      <c r="E3" s="22"/>
      <c r="F3" s="22" t="s">
        <v>108</v>
      </c>
      <c r="G3" s="22"/>
      <c r="H3" s="23"/>
    </row>
    <row r="4" spans="1:8" s="19" customFormat="1" ht="17.25" customHeight="1">
      <c r="A4" s="83" t="s">
        <v>109</v>
      </c>
      <c r="B4" s="32"/>
      <c r="C4" s="32"/>
      <c r="D4" s="32"/>
      <c r="E4" s="32" t="s">
        <v>163</v>
      </c>
      <c r="F4" s="32"/>
      <c r="G4" s="32"/>
      <c r="H4" s="33" t="s">
        <v>110</v>
      </c>
    </row>
    <row r="5" spans="1:8" s="19" customFormat="1" ht="18" customHeight="1">
      <c r="A5" s="125" t="s">
        <v>111</v>
      </c>
      <c r="B5" s="127" t="s">
        <v>53</v>
      </c>
      <c r="C5" s="129" t="s">
        <v>112</v>
      </c>
      <c r="D5" s="129"/>
      <c r="E5" s="129"/>
      <c r="F5" s="129" t="s">
        <v>113</v>
      </c>
      <c r="G5" s="129"/>
      <c r="H5" s="130"/>
    </row>
    <row r="6" spans="1:8" s="19" customFormat="1" ht="18" customHeight="1">
      <c r="A6" s="126"/>
      <c r="B6" s="128"/>
      <c r="C6" s="84" t="s">
        <v>114</v>
      </c>
      <c r="D6" s="84" t="s">
        <v>115</v>
      </c>
      <c r="E6" s="84" t="s">
        <v>116</v>
      </c>
      <c r="F6" s="84" t="s">
        <v>114</v>
      </c>
      <c r="G6" s="84" t="s">
        <v>115</v>
      </c>
      <c r="H6" s="85" t="s">
        <v>116</v>
      </c>
    </row>
    <row r="7" spans="1:8" s="34" customFormat="1" ht="18" customHeight="1">
      <c r="A7" s="67" t="s">
        <v>117</v>
      </c>
      <c r="B7" s="59"/>
      <c r="C7" s="25"/>
      <c r="D7" s="24"/>
      <c r="E7" s="25"/>
      <c r="F7" s="25"/>
      <c r="G7" s="25"/>
      <c r="H7" s="47"/>
    </row>
    <row r="8" spans="1:8" s="34" customFormat="1" ht="18" customHeight="1">
      <c r="A8" s="67" t="s">
        <v>118</v>
      </c>
      <c r="B8" s="59">
        <v>1</v>
      </c>
      <c r="C8" s="25">
        <v>821845.88</v>
      </c>
      <c r="D8" s="25">
        <v>622953263.51</v>
      </c>
      <c r="E8" s="25">
        <f>SUM(C8:D8)</f>
        <v>623775109.39</v>
      </c>
      <c r="F8" s="25">
        <v>1409541.48</v>
      </c>
      <c r="G8" s="25">
        <v>337670057.43</v>
      </c>
      <c r="H8" s="47">
        <f aca="true" t="shared" si="0" ref="H8:H13">SUM(F8:G8)</f>
        <v>339079598.91</v>
      </c>
    </row>
    <row r="9" spans="1:8" s="34" customFormat="1" ht="18" customHeight="1">
      <c r="A9" s="67" t="s">
        <v>164</v>
      </c>
      <c r="B9" s="59">
        <v>2</v>
      </c>
      <c r="C9" s="25">
        <v>0</v>
      </c>
      <c r="D9" s="25"/>
      <c r="E9" s="25">
        <f aca="true" t="shared" si="1" ref="E9:E14">SUM(C9:D9)</f>
        <v>0</v>
      </c>
      <c r="F9" s="25">
        <f>'[1]3.1协会TB'!M116</f>
        <v>0</v>
      </c>
      <c r="G9" s="25"/>
      <c r="H9" s="47">
        <f t="shared" si="0"/>
        <v>0</v>
      </c>
    </row>
    <row r="10" spans="1:8" s="34" customFormat="1" ht="18" customHeight="1">
      <c r="A10" s="78" t="s">
        <v>165</v>
      </c>
      <c r="B10" s="59">
        <v>3</v>
      </c>
      <c r="C10" s="25">
        <v>0</v>
      </c>
      <c r="D10" s="25"/>
      <c r="E10" s="25">
        <f t="shared" si="1"/>
        <v>0</v>
      </c>
      <c r="F10" s="25">
        <f>'[1]3.1协会TB'!M117</f>
        <v>0</v>
      </c>
      <c r="G10" s="25"/>
      <c r="H10" s="47">
        <f t="shared" si="0"/>
        <v>0</v>
      </c>
    </row>
    <row r="11" spans="1:9" s="34" customFormat="1" ht="18" customHeight="1">
      <c r="A11" s="78" t="s">
        <v>166</v>
      </c>
      <c r="B11" s="59">
        <v>4</v>
      </c>
      <c r="C11" s="25">
        <v>0</v>
      </c>
      <c r="D11" s="25"/>
      <c r="E11" s="25">
        <f t="shared" si="1"/>
        <v>0</v>
      </c>
      <c r="F11" s="25">
        <f>'[1]3.1协会TB'!M118</f>
        <v>0</v>
      </c>
      <c r="G11" s="25"/>
      <c r="H11" s="47">
        <f t="shared" si="0"/>
        <v>0</v>
      </c>
      <c r="I11" s="35"/>
    </row>
    <row r="12" spans="1:9" s="34" customFormat="1" ht="18" customHeight="1">
      <c r="A12" s="78" t="s">
        <v>167</v>
      </c>
      <c r="B12" s="59">
        <v>5</v>
      </c>
      <c r="C12" s="25"/>
      <c r="D12" s="25">
        <v>3000000</v>
      </c>
      <c r="E12" s="25">
        <f t="shared" si="1"/>
        <v>3000000</v>
      </c>
      <c r="F12" s="25"/>
      <c r="G12" s="25">
        <v>3000000</v>
      </c>
      <c r="H12" s="47">
        <f t="shared" si="0"/>
        <v>3000000</v>
      </c>
      <c r="I12" s="36"/>
    </row>
    <row r="13" spans="1:9" s="34" customFormat="1" ht="18" customHeight="1">
      <c r="A13" s="78" t="s">
        <v>168</v>
      </c>
      <c r="B13" s="59">
        <v>6</v>
      </c>
      <c r="C13" s="25">
        <v>433288.03</v>
      </c>
      <c r="D13" s="25"/>
      <c r="E13" s="25">
        <f t="shared" si="1"/>
        <v>433288.03</v>
      </c>
      <c r="F13" s="25">
        <v>849809.92</v>
      </c>
      <c r="G13" s="25"/>
      <c r="H13" s="47">
        <f t="shared" si="0"/>
        <v>849809.92</v>
      </c>
      <c r="I13" s="37"/>
    </row>
    <row r="14" spans="1:9" s="34" customFormat="1" ht="18" customHeight="1">
      <c r="A14" s="78" t="s">
        <v>169</v>
      </c>
      <c r="B14" s="59">
        <v>9</v>
      </c>
      <c r="C14" s="25">
        <v>29422819.84</v>
      </c>
      <c r="D14" s="25"/>
      <c r="E14" s="25">
        <f t="shared" si="1"/>
        <v>29422819.84</v>
      </c>
      <c r="F14" s="25">
        <v>51937983.51</v>
      </c>
      <c r="G14" s="25"/>
      <c r="H14" s="47">
        <f>F14+G14</f>
        <v>51937983.51</v>
      </c>
      <c r="I14" s="37"/>
    </row>
    <row r="15" spans="1:9" s="34" customFormat="1" ht="18" customHeight="1">
      <c r="A15" s="75" t="s">
        <v>170</v>
      </c>
      <c r="B15" s="59">
        <v>11</v>
      </c>
      <c r="C15" s="25">
        <f>SUM(C8:C14)</f>
        <v>30677953.75</v>
      </c>
      <c r="D15" s="25">
        <f>SUM(D8:D14)</f>
        <v>625953263.51</v>
      </c>
      <c r="E15" s="25">
        <f>SUM(E8:E14)</f>
        <v>656631217.26</v>
      </c>
      <c r="F15" s="25">
        <f>SUM(F8:F14)</f>
        <v>54197334.91</v>
      </c>
      <c r="G15" s="25">
        <f>SUM(G8:G14)</f>
        <v>340670057.43</v>
      </c>
      <c r="H15" s="47">
        <f>F15+G15</f>
        <v>394867392.34000003</v>
      </c>
      <c r="I15" s="37"/>
    </row>
    <row r="16" spans="1:8" s="34" customFormat="1" ht="18" customHeight="1">
      <c r="A16" s="87" t="s">
        <v>119</v>
      </c>
      <c r="B16" s="59"/>
      <c r="C16" s="39"/>
      <c r="D16" s="48"/>
      <c r="E16" s="39"/>
      <c r="F16" s="39"/>
      <c r="G16" s="39"/>
      <c r="H16" s="49"/>
    </row>
    <row r="17" spans="1:9" s="34" customFormat="1" ht="18" customHeight="1">
      <c r="A17" s="67" t="s">
        <v>120</v>
      </c>
      <c r="B17" s="59">
        <v>12</v>
      </c>
      <c r="C17" s="39">
        <f aca="true" t="shared" si="2" ref="C17:H17">SUM(C18:C22)</f>
        <v>690102234.48</v>
      </c>
      <c r="D17" s="39">
        <f t="shared" si="2"/>
        <v>0</v>
      </c>
      <c r="E17" s="39">
        <f t="shared" si="2"/>
        <v>690102234.48</v>
      </c>
      <c r="F17" s="39">
        <f t="shared" si="2"/>
        <v>466877611.39</v>
      </c>
      <c r="G17" s="39">
        <f t="shared" si="2"/>
        <v>0</v>
      </c>
      <c r="H17" s="49">
        <f t="shared" si="2"/>
        <v>466877611.39</v>
      </c>
      <c r="I17" s="38"/>
    </row>
    <row r="18" spans="1:8" s="34" customFormat="1" ht="18" customHeight="1">
      <c r="A18" s="67" t="s">
        <v>121</v>
      </c>
      <c r="B18" s="59">
        <v>13</v>
      </c>
      <c r="C18" s="39">
        <v>690102234.48</v>
      </c>
      <c r="D18" s="39"/>
      <c r="E18" s="39">
        <f aca="true" t="shared" si="3" ref="E18:E25">C18+D18</f>
        <v>690102234.48</v>
      </c>
      <c r="F18" s="39">
        <v>466877611.39</v>
      </c>
      <c r="G18" s="39"/>
      <c r="H18" s="49">
        <f aca="true" t="shared" si="4" ref="H18:H25">F18+G18</f>
        <v>466877611.39</v>
      </c>
    </row>
    <row r="19" spans="1:8" s="34" customFormat="1" ht="18" customHeight="1">
      <c r="A19" s="67" t="s">
        <v>171</v>
      </c>
      <c r="B19" s="59">
        <v>14</v>
      </c>
      <c r="C19" s="39">
        <v>0</v>
      </c>
      <c r="D19" s="48"/>
      <c r="E19" s="39">
        <f t="shared" si="3"/>
        <v>0</v>
      </c>
      <c r="F19" s="39">
        <v>0</v>
      </c>
      <c r="G19" s="39"/>
      <c r="H19" s="49"/>
    </row>
    <row r="20" spans="1:8" s="34" customFormat="1" ht="18" customHeight="1">
      <c r="A20" s="67" t="s">
        <v>172</v>
      </c>
      <c r="B20" s="59">
        <v>15</v>
      </c>
      <c r="C20" s="39"/>
      <c r="D20" s="48"/>
      <c r="E20" s="39">
        <f t="shared" si="3"/>
        <v>0</v>
      </c>
      <c r="F20" s="39"/>
      <c r="G20" s="39"/>
      <c r="H20" s="49">
        <f t="shared" si="4"/>
        <v>0</v>
      </c>
    </row>
    <row r="21" spans="1:8" s="34" customFormat="1" ht="18" customHeight="1">
      <c r="A21" s="67" t="s">
        <v>173</v>
      </c>
      <c r="B21" s="59">
        <v>16</v>
      </c>
      <c r="C21" s="39"/>
      <c r="D21" s="48"/>
      <c r="E21" s="39">
        <f t="shared" si="3"/>
        <v>0</v>
      </c>
      <c r="F21" s="39"/>
      <c r="G21" s="39"/>
      <c r="H21" s="49"/>
    </row>
    <row r="22" spans="1:8" s="34" customFormat="1" ht="18" customHeight="1">
      <c r="A22" s="67" t="s">
        <v>174</v>
      </c>
      <c r="B22" s="59">
        <v>17</v>
      </c>
      <c r="C22" s="39"/>
      <c r="D22" s="48"/>
      <c r="E22" s="39">
        <f t="shared" si="3"/>
        <v>0</v>
      </c>
      <c r="F22" s="39"/>
      <c r="G22" s="39"/>
      <c r="H22" s="49">
        <f t="shared" si="4"/>
        <v>0</v>
      </c>
    </row>
    <row r="23" spans="1:9" s="34" customFormat="1" ht="18" customHeight="1">
      <c r="A23" s="67" t="s">
        <v>122</v>
      </c>
      <c r="B23" s="59">
        <v>21</v>
      </c>
      <c r="C23" s="39">
        <v>21766738.12</v>
      </c>
      <c r="D23" s="39">
        <v>0</v>
      </c>
      <c r="E23" s="39">
        <f t="shared" si="3"/>
        <v>21766738.12</v>
      </c>
      <c r="F23" s="39">
        <v>21466943.44</v>
      </c>
      <c r="G23" s="39">
        <v>0</v>
      </c>
      <c r="H23" s="49">
        <f t="shared" si="4"/>
        <v>21466943.44</v>
      </c>
      <c r="I23" s="38"/>
    </row>
    <row r="24" spans="1:8" s="34" customFormat="1" ht="18" customHeight="1">
      <c r="A24" s="67" t="s">
        <v>123</v>
      </c>
      <c r="B24" s="59">
        <v>24</v>
      </c>
      <c r="C24" s="39">
        <v>1128808.25</v>
      </c>
      <c r="D24" s="48"/>
      <c r="E24" s="39">
        <f t="shared" si="3"/>
        <v>1128808.25</v>
      </c>
      <c r="F24" s="39">
        <v>-3492481.61</v>
      </c>
      <c r="G24" s="39"/>
      <c r="H24" s="49">
        <f t="shared" si="4"/>
        <v>-3492481.61</v>
      </c>
    </row>
    <row r="25" spans="1:8" s="34" customFormat="1" ht="18" customHeight="1">
      <c r="A25" s="67" t="s">
        <v>124</v>
      </c>
      <c r="B25" s="59">
        <v>28</v>
      </c>
      <c r="C25" s="39">
        <v>1468946.08</v>
      </c>
      <c r="D25" s="48"/>
      <c r="E25" s="39">
        <f t="shared" si="3"/>
        <v>1468946.08</v>
      </c>
      <c r="F25" s="39">
        <v>1444788.92</v>
      </c>
      <c r="G25" s="39"/>
      <c r="H25" s="49">
        <f t="shared" si="4"/>
        <v>1444788.92</v>
      </c>
    </row>
    <row r="26" spans="1:8" s="34" customFormat="1" ht="18" customHeight="1">
      <c r="A26" s="75" t="s">
        <v>125</v>
      </c>
      <c r="B26" s="59">
        <v>35</v>
      </c>
      <c r="C26" s="39">
        <f aca="true" t="shared" si="5" ref="C26:H26">C17+C23+C24+C25</f>
        <v>714466726.9300001</v>
      </c>
      <c r="D26" s="39">
        <f t="shared" si="5"/>
        <v>0</v>
      </c>
      <c r="E26" s="39">
        <f t="shared" si="5"/>
        <v>714466726.9300001</v>
      </c>
      <c r="F26" s="39">
        <f t="shared" si="5"/>
        <v>486296862.14</v>
      </c>
      <c r="G26" s="39">
        <f t="shared" si="5"/>
        <v>0</v>
      </c>
      <c r="H26" s="49">
        <f t="shared" si="5"/>
        <v>486296862.14</v>
      </c>
    </row>
    <row r="27" spans="1:8" s="34" customFormat="1" ht="18" customHeight="1">
      <c r="A27" s="88" t="s">
        <v>126</v>
      </c>
      <c r="B27" s="59">
        <v>40</v>
      </c>
      <c r="C27" s="39">
        <v>678703670.72</v>
      </c>
      <c r="D27" s="39">
        <v>-678703670.72</v>
      </c>
      <c r="E27" s="39">
        <f>SUM(C27:D27)</f>
        <v>0</v>
      </c>
      <c r="F27" s="39">
        <v>461552823.7</v>
      </c>
      <c r="G27" s="39">
        <f>-F27+1622815.84</f>
        <v>-459930007.86</v>
      </c>
      <c r="H27" s="49">
        <f>SUM(F27:G27)</f>
        <v>1622815.8399999738</v>
      </c>
    </row>
    <row r="28" spans="1:8" s="34" customFormat="1" ht="23.25" customHeight="1">
      <c r="A28" s="89" t="s">
        <v>127</v>
      </c>
      <c r="B28" s="80">
        <v>45</v>
      </c>
      <c r="C28" s="50">
        <f aca="true" t="shared" si="6" ref="C28:H28">C15-C26+C27</f>
        <v>-5085102.460000038</v>
      </c>
      <c r="D28" s="50">
        <f t="shared" si="6"/>
        <v>-52750407.21000004</v>
      </c>
      <c r="E28" s="50">
        <f t="shared" si="6"/>
        <v>-57835509.67000008</v>
      </c>
      <c r="F28" s="50">
        <f t="shared" si="6"/>
        <v>29453296.46999997</v>
      </c>
      <c r="G28" s="50">
        <f t="shared" si="6"/>
        <v>-119259950.43</v>
      </c>
      <c r="H28" s="51">
        <f t="shared" si="6"/>
        <v>-89806653.95999998</v>
      </c>
    </row>
    <row r="29" spans="1:8" s="34" customFormat="1" ht="18" customHeight="1">
      <c r="A29" s="131"/>
      <c r="B29" s="131"/>
      <c r="C29" s="131"/>
      <c r="D29" s="131"/>
      <c r="E29" s="131"/>
      <c r="F29" s="131"/>
      <c r="G29" s="131"/>
      <c r="H29" s="131"/>
    </row>
    <row r="30" ht="13.5" customHeight="1">
      <c r="H30" s="22"/>
    </row>
    <row r="32" ht="13.5" customHeight="1">
      <c r="E32" s="29"/>
    </row>
    <row r="35" spans="5:8" ht="13.5" customHeight="1">
      <c r="E35" s="29"/>
      <c r="F35" s="29"/>
      <c r="G35" s="29"/>
      <c r="H35" s="29"/>
    </row>
  </sheetData>
  <sheetProtection/>
  <mergeCells count="6">
    <mergeCell ref="A2:H2"/>
    <mergeCell ref="A5:A6"/>
    <mergeCell ref="B5:B6"/>
    <mergeCell ref="C5:E5"/>
    <mergeCell ref="F5:H5"/>
    <mergeCell ref="A29:H29"/>
  </mergeCells>
  <printOptions/>
  <pageMargins left="0.97" right="0.29" top="0.3937007874015748" bottom="0.31496062992125984" header="0.275590551181102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30" sqref="F30"/>
    </sheetView>
  </sheetViews>
  <sheetFormatPr defaultColWidth="12.25390625" defaultRowHeight="14.25"/>
  <cols>
    <col min="1" max="5" width="12.25390625" style="40" customWidth="1"/>
    <col min="6" max="6" width="16.625" style="40" customWidth="1"/>
    <col min="7" max="16384" width="12.25390625" style="40" customWidth="1"/>
  </cols>
  <sheetData>
    <row r="1" ht="14.25">
      <c r="A1" s="41" t="s">
        <v>27</v>
      </c>
    </row>
    <row r="2" spans="1:7" ht="35.25" customHeight="1">
      <c r="A2" s="132" t="s">
        <v>128</v>
      </c>
      <c r="B2" s="132"/>
      <c r="C2" s="132"/>
      <c r="D2" s="132"/>
      <c r="E2" s="132"/>
      <c r="F2" s="132"/>
      <c r="G2" s="99"/>
    </row>
    <row r="3" spans="1:6" ht="15.75" customHeight="1">
      <c r="A3" s="133" t="s">
        <v>175</v>
      </c>
      <c r="B3" s="133"/>
      <c r="C3" s="133"/>
      <c r="D3" s="133"/>
      <c r="E3" s="133"/>
      <c r="F3" s="133"/>
    </row>
    <row r="4" spans="1:6" ht="14.25" customHeight="1">
      <c r="A4" s="90" t="str">
        <f>'[2]资产负债表'!A4</f>
        <v>编制单位：中国残疾人福利基金会</v>
      </c>
      <c r="B4" s="90"/>
      <c r="C4" s="90"/>
      <c r="D4" s="91"/>
      <c r="E4" s="90"/>
      <c r="F4" s="92" t="s">
        <v>129</v>
      </c>
    </row>
    <row r="5" spans="1:6" ht="17.25" customHeight="1">
      <c r="A5" s="125" t="s">
        <v>130</v>
      </c>
      <c r="B5" s="127"/>
      <c r="C5" s="127"/>
      <c r="D5" s="127"/>
      <c r="E5" s="66" t="s">
        <v>53</v>
      </c>
      <c r="F5" s="93" t="s">
        <v>176</v>
      </c>
    </row>
    <row r="6" spans="1:6" ht="17.25" customHeight="1">
      <c r="A6" s="140" t="s">
        <v>131</v>
      </c>
      <c r="B6" s="141"/>
      <c r="C6" s="141"/>
      <c r="D6" s="141"/>
      <c r="E6" s="94"/>
      <c r="F6" s="95"/>
    </row>
    <row r="7" spans="1:6" ht="17.25" customHeight="1">
      <c r="A7" s="136" t="s">
        <v>132</v>
      </c>
      <c r="B7" s="137"/>
      <c r="C7" s="137"/>
      <c r="D7" s="137"/>
      <c r="E7" s="73">
        <v>1</v>
      </c>
      <c r="F7" s="96">
        <v>129867096.18998937</v>
      </c>
    </row>
    <row r="8" spans="1:6" ht="17.25" customHeight="1">
      <c r="A8" s="136" t="s">
        <v>133</v>
      </c>
      <c r="B8" s="137"/>
      <c r="C8" s="137"/>
      <c r="D8" s="137"/>
      <c r="E8" s="73">
        <v>2</v>
      </c>
      <c r="F8" s="96"/>
    </row>
    <row r="9" spans="1:6" ht="17.25" customHeight="1">
      <c r="A9" s="136" t="s">
        <v>134</v>
      </c>
      <c r="B9" s="137"/>
      <c r="C9" s="137"/>
      <c r="D9" s="137"/>
      <c r="E9" s="73">
        <v>3</v>
      </c>
      <c r="F9" s="96"/>
    </row>
    <row r="10" spans="1:6" ht="17.25" customHeight="1">
      <c r="A10" s="136" t="s">
        <v>135</v>
      </c>
      <c r="B10" s="137"/>
      <c r="C10" s="137"/>
      <c r="D10" s="137"/>
      <c r="E10" s="73">
        <v>4</v>
      </c>
      <c r="F10" s="96"/>
    </row>
    <row r="11" spans="1:6" ht="17.25" customHeight="1">
      <c r="A11" s="136" t="s">
        <v>136</v>
      </c>
      <c r="B11" s="137"/>
      <c r="C11" s="137"/>
      <c r="D11" s="137"/>
      <c r="E11" s="73">
        <v>5</v>
      </c>
      <c r="F11" s="96">
        <v>3000000</v>
      </c>
    </row>
    <row r="12" spans="1:6" ht="17.25" customHeight="1">
      <c r="A12" s="136" t="s">
        <v>137</v>
      </c>
      <c r="B12" s="137"/>
      <c r="C12" s="137"/>
      <c r="D12" s="137"/>
      <c r="E12" s="73">
        <v>6</v>
      </c>
      <c r="F12" s="96">
        <v>52535271.59000001</v>
      </c>
    </row>
    <row r="13" spans="1:6" ht="17.25" customHeight="1">
      <c r="A13" s="134" t="s">
        <v>138</v>
      </c>
      <c r="B13" s="135"/>
      <c r="C13" s="135"/>
      <c r="D13" s="135"/>
      <c r="E13" s="73">
        <v>7</v>
      </c>
      <c r="F13" s="96">
        <f>SUM(F7:F12)</f>
        <v>185402367.7799894</v>
      </c>
    </row>
    <row r="14" spans="1:6" ht="17.25" customHeight="1">
      <c r="A14" s="136" t="s">
        <v>177</v>
      </c>
      <c r="B14" s="137"/>
      <c r="C14" s="137"/>
      <c r="D14" s="137"/>
      <c r="E14" s="73">
        <v>8</v>
      </c>
      <c r="F14" s="96">
        <v>212752291.47000003</v>
      </c>
    </row>
    <row r="15" spans="1:6" ht="17.25" customHeight="1">
      <c r="A15" s="136" t="s">
        <v>139</v>
      </c>
      <c r="B15" s="137"/>
      <c r="C15" s="137"/>
      <c r="D15" s="137"/>
      <c r="E15" s="73">
        <v>9</v>
      </c>
      <c r="F15" s="96">
        <v>15780924.52</v>
      </c>
    </row>
    <row r="16" spans="1:6" ht="17.25" customHeight="1">
      <c r="A16" s="136" t="s">
        <v>140</v>
      </c>
      <c r="B16" s="137"/>
      <c r="C16" s="137"/>
      <c r="D16" s="137"/>
      <c r="E16" s="73">
        <v>10</v>
      </c>
      <c r="F16" s="96"/>
    </row>
    <row r="17" spans="1:6" ht="17.25" customHeight="1">
      <c r="A17" s="67" t="s">
        <v>141</v>
      </c>
      <c r="B17" s="70"/>
      <c r="C17" s="70"/>
      <c r="D17" s="70"/>
      <c r="E17" s="73">
        <v>11</v>
      </c>
      <c r="F17" s="96">
        <v>8967309.92</v>
      </c>
    </row>
    <row r="18" spans="1:6" ht="17.25" customHeight="1">
      <c r="A18" s="134" t="s">
        <v>142</v>
      </c>
      <c r="B18" s="135"/>
      <c r="C18" s="135"/>
      <c r="D18" s="135"/>
      <c r="E18" s="73">
        <v>12</v>
      </c>
      <c r="F18" s="96">
        <f>SUM(F14:F17)</f>
        <v>237500525.91000003</v>
      </c>
    </row>
    <row r="19" spans="1:6" ht="17.25" customHeight="1">
      <c r="A19" s="134" t="s">
        <v>143</v>
      </c>
      <c r="B19" s="135"/>
      <c r="C19" s="135"/>
      <c r="D19" s="135"/>
      <c r="E19" s="73">
        <v>13</v>
      </c>
      <c r="F19" s="96">
        <f>F13-F18</f>
        <v>-52098158.130010635</v>
      </c>
    </row>
    <row r="20" spans="1:6" ht="17.25" customHeight="1">
      <c r="A20" s="136" t="s">
        <v>144</v>
      </c>
      <c r="B20" s="137"/>
      <c r="C20" s="137"/>
      <c r="D20" s="137"/>
      <c r="E20" s="73"/>
      <c r="F20" s="96"/>
    </row>
    <row r="21" spans="1:6" ht="17.25" customHeight="1">
      <c r="A21" s="136" t="s">
        <v>145</v>
      </c>
      <c r="B21" s="137"/>
      <c r="C21" s="137"/>
      <c r="D21" s="137"/>
      <c r="E21" s="73">
        <v>14</v>
      </c>
      <c r="F21" s="96"/>
    </row>
    <row r="22" spans="1:6" ht="17.25" customHeight="1">
      <c r="A22" s="136" t="s">
        <v>146</v>
      </c>
      <c r="B22" s="137"/>
      <c r="C22" s="137"/>
      <c r="D22" s="137"/>
      <c r="E22" s="73">
        <v>15</v>
      </c>
      <c r="F22" s="96">
        <v>9900</v>
      </c>
    </row>
    <row r="23" spans="1:6" ht="17.25" customHeight="1">
      <c r="A23" s="136" t="s">
        <v>147</v>
      </c>
      <c r="B23" s="137"/>
      <c r="C23" s="137"/>
      <c r="D23" s="137"/>
      <c r="E23" s="73">
        <v>16</v>
      </c>
      <c r="F23" s="96">
        <v>4500</v>
      </c>
    </row>
    <row r="24" spans="1:6" ht="17.25" customHeight="1">
      <c r="A24" s="136" t="s">
        <v>148</v>
      </c>
      <c r="B24" s="137"/>
      <c r="C24" s="137"/>
      <c r="D24" s="137"/>
      <c r="E24" s="73">
        <v>17</v>
      </c>
      <c r="F24" s="96"/>
    </row>
    <row r="25" spans="1:6" ht="17.25" customHeight="1">
      <c r="A25" s="134" t="s">
        <v>138</v>
      </c>
      <c r="B25" s="135"/>
      <c r="C25" s="135"/>
      <c r="D25" s="135"/>
      <c r="E25" s="73">
        <v>18</v>
      </c>
      <c r="F25" s="96">
        <f>SUM(F21:F24)</f>
        <v>14400</v>
      </c>
    </row>
    <row r="26" spans="1:6" ht="17.25" customHeight="1">
      <c r="A26" s="136" t="s">
        <v>149</v>
      </c>
      <c r="B26" s="137"/>
      <c r="C26" s="137"/>
      <c r="D26" s="137"/>
      <c r="E26" s="73">
        <v>19</v>
      </c>
      <c r="F26" s="96">
        <v>563252</v>
      </c>
    </row>
    <row r="27" spans="1:6" ht="17.25" customHeight="1">
      <c r="A27" s="136" t="s">
        <v>178</v>
      </c>
      <c r="B27" s="137"/>
      <c r="C27" s="137"/>
      <c r="D27" s="137"/>
      <c r="E27" s="73">
        <v>20</v>
      </c>
      <c r="F27" s="96">
        <v>2100000</v>
      </c>
    </row>
    <row r="28" spans="1:6" ht="17.25" customHeight="1">
      <c r="A28" s="136" t="s">
        <v>150</v>
      </c>
      <c r="B28" s="137"/>
      <c r="C28" s="137"/>
      <c r="D28" s="137"/>
      <c r="E28" s="73">
        <v>21</v>
      </c>
      <c r="F28" s="96"/>
    </row>
    <row r="29" spans="1:6" ht="17.25" customHeight="1">
      <c r="A29" s="134" t="s">
        <v>142</v>
      </c>
      <c r="B29" s="135"/>
      <c r="C29" s="135"/>
      <c r="D29" s="135"/>
      <c r="E29" s="73">
        <v>22</v>
      </c>
      <c r="F29" s="96">
        <f>SUM(F26:F28)</f>
        <v>2663252</v>
      </c>
    </row>
    <row r="30" spans="1:6" ht="17.25" customHeight="1">
      <c r="A30" s="134" t="s">
        <v>151</v>
      </c>
      <c r="B30" s="135"/>
      <c r="C30" s="135"/>
      <c r="D30" s="135"/>
      <c r="E30" s="73">
        <v>23</v>
      </c>
      <c r="F30" s="96">
        <f>F25-F29</f>
        <v>-2648852</v>
      </c>
    </row>
    <row r="31" spans="1:6" ht="17.25" customHeight="1">
      <c r="A31" s="136" t="s">
        <v>152</v>
      </c>
      <c r="B31" s="137"/>
      <c r="C31" s="137"/>
      <c r="D31" s="137"/>
      <c r="E31" s="73"/>
      <c r="F31" s="96"/>
    </row>
    <row r="32" spans="1:6" ht="17.25" customHeight="1">
      <c r="A32" s="136" t="s">
        <v>153</v>
      </c>
      <c r="B32" s="137"/>
      <c r="C32" s="137"/>
      <c r="D32" s="137"/>
      <c r="E32" s="73">
        <v>24</v>
      </c>
      <c r="F32" s="96"/>
    </row>
    <row r="33" spans="1:6" ht="17.25" customHeight="1">
      <c r="A33" s="136" t="s">
        <v>154</v>
      </c>
      <c r="B33" s="137"/>
      <c r="C33" s="137"/>
      <c r="D33" s="137"/>
      <c r="E33" s="73">
        <v>25</v>
      </c>
      <c r="F33" s="96"/>
    </row>
    <row r="34" spans="1:6" ht="17.25" customHeight="1">
      <c r="A34" s="134" t="s">
        <v>138</v>
      </c>
      <c r="B34" s="135"/>
      <c r="C34" s="135"/>
      <c r="D34" s="135"/>
      <c r="E34" s="73">
        <v>26</v>
      </c>
      <c r="F34" s="96"/>
    </row>
    <row r="35" spans="1:6" ht="17.25" customHeight="1">
      <c r="A35" s="136" t="s">
        <v>155</v>
      </c>
      <c r="B35" s="137"/>
      <c r="C35" s="137"/>
      <c r="D35" s="137"/>
      <c r="E35" s="73">
        <v>27</v>
      </c>
      <c r="F35" s="96"/>
    </row>
    <row r="36" spans="1:6" ht="17.25" customHeight="1">
      <c r="A36" s="136" t="s">
        <v>156</v>
      </c>
      <c r="B36" s="137"/>
      <c r="C36" s="137"/>
      <c r="D36" s="137"/>
      <c r="E36" s="73">
        <v>28</v>
      </c>
      <c r="F36" s="96"/>
    </row>
    <row r="37" spans="1:6" ht="17.25" customHeight="1">
      <c r="A37" s="136" t="s">
        <v>157</v>
      </c>
      <c r="B37" s="137"/>
      <c r="C37" s="137"/>
      <c r="D37" s="137"/>
      <c r="E37" s="73">
        <v>29</v>
      </c>
      <c r="F37" s="96"/>
    </row>
    <row r="38" spans="1:6" ht="17.25" customHeight="1">
      <c r="A38" s="134" t="s">
        <v>142</v>
      </c>
      <c r="B38" s="135"/>
      <c r="C38" s="135"/>
      <c r="D38" s="135"/>
      <c r="E38" s="73">
        <v>30</v>
      </c>
      <c r="F38" s="96"/>
    </row>
    <row r="39" spans="1:6" ht="17.25" customHeight="1">
      <c r="A39" s="134" t="s">
        <v>158</v>
      </c>
      <c r="B39" s="135"/>
      <c r="C39" s="135"/>
      <c r="D39" s="135"/>
      <c r="E39" s="73">
        <v>31</v>
      </c>
      <c r="F39" s="96"/>
    </row>
    <row r="40" spans="1:6" ht="17.25" customHeight="1">
      <c r="A40" s="136" t="s">
        <v>159</v>
      </c>
      <c r="B40" s="137"/>
      <c r="C40" s="137"/>
      <c r="D40" s="137"/>
      <c r="E40" s="73">
        <v>32</v>
      </c>
      <c r="F40" s="96">
        <v>3492481.61</v>
      </c>
    </row>
    <row r="41" spans="1:6" ht="17.25" customHeight="1">
      <c r="A41" s="138" t="s">
        <v>160</v>
      </c>
      <c r="B41" s="139"/>
      <c r="C41" s="139"/>
      <c r="D41" s="139"/>
      <c r="E41" s="97">
        <v>33</v>
      </c>
      <c r="F41" s="98">
        <f>F19+F30+F39+F40</f>
        <v>-51254528.520010635</v>
      </c>
    </row>
    <row r="42" spans="1:5" ht="18.75" customHeight="1">
      <c r="A42" s="131"/>
      <c r="B42" s="131"/>
      <c r="C42" s="131"/>
      <c r="D42" s="131"/>
      <c r="E42" s="13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39">
    <mergeCell ref="A10:D10"/>
    <mergeCell ref="A11:D11"/>
    <mergeCell ref="A5:D5"/>
    <mergeCell ref="A19:D19"/>
    <mergeCell ref="A12:D12"/>
    <mergeCell ref="A13:D13"/>
    <mergeCell ref="A14:D14"/>
    <mergeCell ref="A15:D15"/>
    <mergeCell ref="A18:D18"/>
    <mergeCell ref="A20:D20"/>
    <mergeCell ref="A29:D29"/>
    <mergeCell ref="A30:D30"/>
    <mergeCell ref="A6:D6"/>
    <mergeCell ref="A7:D7"/>
    <mergeCell ref="A8:D8"/>
    <mergeCell ref="A9:D9"/>
    <mergeCell ref="A21:D21"/>
    <mergeCell ref="A22:D22"/>
    <mergeCell ref="A16:D16"/>
    <mergeCell ref="A40:D40"/>
    <mergeCell ref="A35:D35"/>
    <mergeCell ref="A23:D23"/>
    <mergeCell ref="A24:D24"/>
    <mergeCell ref="A36:D36"/>
    <mergeCell ref="A37:D37"/>
    <mergeCell ref="A25:D25"/>
    <mergeCell ref="A26:D26"/>
    <mergeCell ref="A27:D27"/>
    <mergeCell ref="A28:D28"/>
    <mergeCell ref="A2:F2"/>
    <mergeCell ref="A3:F3"/>
    <mergeCell ref="A42:E42"/>
    <mergeCell ref="A38:D38"/>
    <mergeCell ref="A31:D31"/>
    <mergeCell ref="A32:D32"/>
    <mergeCell ref="A33:D33"/>
    <mergeCell ref="A34:D34"/>
    <mergeCell ref="A41:D41"/>
    <mergeCell ref="A39:D39"/>
  </mergeCells>
  <printOptions horizontalCentered="1" verticalCentered="1"/>
  <pageMargins left="0.45" right="0.31" top="0.35433070866141736" bottom="0.4724409448818898" header="0.275590551181102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9"/>
  <sheetViews>
    <sheetView zoomScalePageLayoutView="0" workbookViewId="0" topLeftCell="A37">
      <selection activeCell="E25" sqref="E25"/>
    </sheetView>
  </sheetViews>
  <sheetFormatPr defaultColWidth="9.00390625" defaultRowHeight="14.25"/>
  <cols>
    <col min="1" max="1" width="15.375" style="9" customWidth="1"/>
    <col min="2" max="2" width="16.50390625" style="10" customWidth="1"/>
    <col min="3" max="3" width="46.25390625" style="17" customWidth="1"/>
    <col min="4" max="16384" width="9.00390625" style="16" customWidth="1"/>
  </cols>
  <sheetData>
    <row r="1" ht="12">
      <c r="A1" s="18" t="s">
        <v>0</v>
      </c>
    </row>
    <row r="2" spans="1:3" ht="35.25" customHeight="1">
      <c r="A2" s="142" t="s">
        <v>47</v>
      </c>
      <c r="B2" s="142"/>
      <c r="C2" s="142"/>
    </row>
    <row r="3" spans="1:3" ht="20.25">
      <c r="A3" s="43"/>
      <c r="B3" s="43"/>
      <c r="C3" s="43"/>
    </row>
    <row r="4" spans="1:3" ht="23.25" customHeight="1">
      <c r="A4" s="52" t="s">
        <v>3</v>
      </c>
      <c r="B4" s="52" t="s">
        <v>32</v>
      </c>
      <c r="C4" s="53" t="s">
        <v>33</v>
      </c>
    </row>
    <row r="5" spans="1:3" ht="20.25" customHeight="1">
      <c r="A5" s="117">
        <v>1</v>
      </c>
      <c r="B5" s="113" t="s">
        <v>285</v>
      </c>
      <c r="C5" s="112" t="s">
        <v>286</v>
      </c>
    </row>
    <row r="6" spans="1:3" ht="20.25" customHeight="1">
      <c r="A6" s="117">
        <v>2</v>
      </c>
      <c r="B6" s="113" t="s">
        <v>285</v>
      </c>
      <c r="C6" s="112" t="s">
        <v>287</v>
      </c>
    </row>
    <row r="7" spans="1:3" ht="20.25" customHeight="1">
      <c r="A7" s="117">
        <v>3</v>
      </c>
      <c r="B7" s="113" t="s">
        <v>285</v>
      </c>
      <c r="C7" s="112" t="s">
        <v>288</v>
      </c>
    </row>
    <row r="8" spans="1:3" ht="20.25" customHeight="1">
      <c r="A8" s="117">
        <v>4</v>
      </c>
      <c r="B8" s="113" t="s">
        <v>285</v>
      </c>
      <c r="C8" s="112" t="s">
        <v>289</v>
      </c>
    </row>
    <row r="9" spans="1:3" ht="20.25" customHeight="1">
      <c r="A9" s="117">
        <v>5</v>
      </c>
      <c r="B9" s="113" t="s">
        <v>285</v>
      </c>
      <c r="C9" s="112" t="s">
        <v>290</v>
      </c>
    </row>
    <row r="10" spans="1:3" ht="20.25" customHeight="1">
      <c r="A10" s="117">
        <v>6</v>
      </c>
      <c r="B10" s="113" t="s">
        <v>285</v>
      </c>
      <c r="C10" s="112" t="s">
        <v>291</v>
      </c>
    </row>
    <row r="11" spans="1:3" ht="20.25" customHeight="1">
      <c r="A11" s="117">
        <v>7</v>
      </c>
      <c r="B11" s="113" t="s">
        <v>285</v>
      </c>
      <c r="C11" s="112" t="s">
        <v>292</v>
      </c>
    </row>
    <row r="12" spans="1:3" ht="20.25" customHeight="1">
      <c r="A12" s="117">
        <v>8</v>
      </c>
      <c r="B12" s="113" t="s">
        <v>285</v>
      </c>
      <c r="C12" s="112" t="s">
        <v>293</v>
      </c>
    </row>
    <row r="13" spans="1:3" ht="20.25" customHeight="1">
      <c r="A13" s="117">
        <v>9</v>
      </c>
      <c r="B13" s="113" t="s">
        <v>285</v>
      </c>
      <c r="C13" s="112" t="s">
        <v>294</v>
      </c>
    </row>
    <row r="14" spans="1:3" ht="20.25" customHeight="1">
      <c r="A14" s="117">
        <v>10</v>
      </c>
      <c r="B14" s="113" t="s">
        <v>285</v>
      </c>
      <c r="C14" s="112" t="s">
        <v>295</v>
      </c>
    </row>
    <row r="15" spans="1:3" ht="20.25" customHeight="1">
      <c r="A15" s="117">
        <v>11</v>
      </c>
      <c r="B15" s="113" t="s">
        <v>285</v>
      </c>
      <c r="C15" s="112" t="s">
        <v>296</v>
      </c>
    </row>
    <row r="16" spans="1:3" ht="20.25" customHeight="1">
      <c r="A16" s="117">
        <v>12</v>
      </c>
      <c r="B16" s="113" t="s">
        <v>285</v>
      </c>
      <c r="C16" s="112" t="s">
        <v>297</v>
      </c>
    </row>
    <row r="17" spans="1:3" ht="20.25" customHeight="1">
      <c r="A17" s="117">
        <v>13</v>
      </c>
      <c r="B17" s="113" t="s">
        <v>285</v>
      </c>
      <c r="C17" s="112" t="s">
        <v>298</v>
      </c>
    </row>
    <row r="18" spans="1:3" ht="20.25" customHeight="1">
      <c r="A18" s="117">
        <v>14</v>
      </c>
      <c r="B18" s="113" t="s">
        <v>285</v>
      </c>
      <c r="C18" s="112" t="s">
        <v>299</v>
      </c>
    </row>
    <row r="19" spans="1:3" ht="20.25" customHeight="1">
      <c r="A19" s="117">
        <v>15</v>
      </c>
      <c r="B19" s="113" t="s">
        <v>285</v>
      </c>
      <c r="C19" s="112" t="s">
        <v>300</v>
      </c>
    </row>
    <row r="20" spans="1:3" ht="20.25" customHeight="1">
      <c r="A20" s="117">
        <v>16</v>
      </c>
      <c r="B20" s="113" t="s">
        <v>285</v>
      </c>
      <c r="C20" s="112" t="s">
        <v>301</v>
      </c>
    </row>
    <row r="21" spans="1:3" ht="20.25" customHeight="1">
      <c r="A21" s="117">
        <v>17</v>
      </c>
      <c r="B21" s="113" t="s">
        <v>285</v>
      </c>
      <c r="C21" s="112" t="s">
        <v>302</v>
      </c>
    </row>
    <row r="22" spans="1:3" ht="20.25" customHeight="1">
      <c r="A22" s="117">
        <v>18</v>
      </c>
      <c r="B22" s="113" t="s">
        <v>285</v>
      </c>
      <c r="C22" s="112" t="s">
        <v>303</v>
      </c>
    </row>
    <row r="23" spans="1:3" ht="20.25" customHeight="1">
      <c r="A23" s="117">
        <v>19</v>
      </c>
      <c r="B23" s="113" t="s">
        <v>285</v>
      </c>
      <c r="C23" s="112" t="s">
        <v>304</v>
      </c>
    </row>
    <row r="24" spans="1:3" ht="20.25" customHeight="1">
      <c r="A24" s="117">
        <v>20</v>
      </c>
      <c r="B24" s="113" t="s">
        <v>285</v>
      </c>
      <c r="C24" s="112" t="s">
        <v>305</v>
      </c>
    </row>
    <row r="25" spans="1:3" ht="20.25" customHeight="1">
      <c r="A25" s="117">
        <v>21</v>
      </c>
      <c r="B25" s="113" t="s">
        <v>285</v>
      </c>
      <c r="C25" s="112" t="s">
        <v>306</v>
      </c>
    </row>
    <row r="26" spans="1:3" ht="20.25" customHeight="1">
      <c r="A26" s="117">
        <v>22</v>
      </c>
      <c r="B26" s="113" t="s">
        <v>285</v>
      </c>
      <c r="C26" s="112" t="s">
        <v>307</v>
      </c>
    </row>
    <row r="27" spans="1:3" ht="20.25" customHeight="1">
      <c r="A27" s="117">
        <v>23</v>
      </c>
      <c r="B27" s="113" t="s">
        <v>285</v>
      </c>
      <c r="C27" s="112" t="s">
        <v>308</v>
      </c>
    </row>
    <row r="28" spans="1:3" ht="20.25" customHeight="1">
      <c r="A28" s="117">
        <v>24</v>
      </c>
      <c r="B28" s="113" t="s">
        <v>285</v>
      </c>
      <c r="C28" s="112" t="s">
        <v>309</v>
      </c>
    </row>
    <row r="29" spans="1:3" ht="20.25" customHeight="1">
      <c r="A29" s="117">
        <v>25</v>
      </c>
      <c r="B29" s="113" t="s">
        <v>285</v>
      </c>
      <c r="C29" s="112" t="s">
        <v>310</v>
      </c>
    </row>
    <row r="30" spans="1:3" ht="20.25" customHeight="1">
      <c r="A30" s="117">
        <v>26</v>
      </c>
      <c r="B30" s="113" t="s">
        <v>285</v>
      </c>
      <c r="C30" s="112" t="s">
        <v>311</v>
      </c>
    </row>
    <row r="31" spans="1:3" ht="20.25" customHeight="1">
      <c r="A31" s="117">
        <v>27</v>
      </c>
      <c r="B31" s="113" t="s">
        <v>285</v>
      </c>
      <c r="C31" s="112" t="s">
        <v>312</v>
      </c>
    </row>
    <row r="32" spans="1:3" ht="20.25" customHeight="1">
      <c r="A32" s="117">
        <v>28</v>
      </c>
      <c r="B32" s="113" t="s">
        <v>285</v>
      </c>
      <c r="C32" s="112" t="s">
        <v>313</v>
      </c>
    </row>
    <row r="33" spans="1:3" ht="20.25" customHeight="1">
      <c r="A33" s="117">
        <v>29</v>
      </c>
      <c r="B33" s="113" t="s">
        <v>285</v>
      </c>
      <c r="C33" s="112" t="s">
        <v>314</v>
      </c>
    </row>
    <row r="34" spans="1:3" ht="20.25" customHeight="1">
      <c r="A34" s="117">
        <v>30</v>
      </c>
      <c r="B34" s="113" t="s">
        <v>285</v>
      </c>
      <c r="C34" s="112" t="s">
        <v>315</v>
      </c>
    </row>
    <row r="35" spans="1:3" ht="20.25" customHeight="1">
      <c r="A35" s="117">
        <v>31</v>
      </c>
      <c r="B35" s="113" t="s">
        <v>285</v>
      </c>
      <c r="C35" s="112" t="s">
        <v>316</v>
      </c>
    </row>
    <row r="36" spans="1:3" ht="20.25" customHeight="1">
      <c r="A36" s="117">
        <v>32</v>
      </c>
      <c r="B36" s="113" t="s">
        <v>285</v>
      </c>
      <c r="C36" s="112" t="s">
        <v>317</v>
      </c>
    </row>
    <row r="37" spans="1:3" ht="20.25" customHeight="1">
      <c r="A37" s="117">
        <v>33</v>
      </c>
      <c r="B37" s="113" t="s">
        <v>285</v>
      </c>
      <c r="C37" s="112" t="s">
        <v>318</v>
      </c>
    </row>
    <row r="38" spans="1:3" ht="20.25" customHeight="1">
      <c r="A38" s="117">
        <v>34</v>
      </c>
      <c r="B38" s="115" t="s">
        <v>285</v>
      </c>
      <c r="C38" s="114" t="s">
        <v>319</v>
      </c>
    </row>
    <row r="39" spans="1:3" ht="20.25" customHeight="1">
      <c r="A39" s="117">
        <v>35</v>
      </c>
      <c r="B39" s="115" t="s">
        <v>285</v>
      </c>
      <c r="C39" s="114" t="s">
        <v>320</v>
      </c>
    </row>
    <row r="40" spans="1:3" ht="20.25" customHeight="1">
      <c r="A40" s="117">
        <v>36</v>
      </c>
      <c r="B40" s="115" t="s">
        <v>285</v>
      </c>
      <c r="C40" s="114" t="s">
        <v>321</v>
      </c>
    </row>
    <row r="41" spans="1:3" ht="20.25" customHeight="1">
      <c r="A41" s="117">
        <v>37</v>
      </c>
      <c r="B41" s="115" t="s">
        <v>285</v>
      </c>
      <c r="C41" s="114" t="s">
        <v>322</v>
      </c>
    </row>
    <row r="42" spans="1:3" ht="20.25" customHeight="1">
      <c r="A42" s="117">
        <v>38</v>
      </c>
      <c r="B42" s="115" t="s">
        <v>285</v>
      </c>
      <c r="C42" s="114" t="s">
        <v>323</v>
      </c>
    </row>
    <row r="43" spans="1:3" ht="20.25" customHeight="1">
      <c r="A43" s="117">
        <v>39</v>
      </c>
      <c r="B43" s="115" t="s">
        <v>285</v>
      </c>
      <c r="C43" s="114" t="s">
        <v>324</v>
      </c>
    </row>
    <row r="44" spans="1:3" ht="20.25" customHeight="1">
      <c r="A44" s="117">
        <v>40</v>
      </c>
      <c r="B44" s="115" t="s">
        <v>285</v>
      </c>
      <c r="C44" s="114" t="s">
        <v>325</v>
      </c>
    </row>
    <row r="45" spans="1:3" ht="20.25" customHeight="1">
      <c r="A45" s="117">
        <v>41</v>
      </c>
      <c r="B45" s="115" t="s">
        <v>285</v>
      </c>
      <c r="C45" s="114" t="s">
        <v>326</v>
      </c>
    </row>
    <row r="46" spans="1:3" ht="20.25" customHeight="1">
      <c r="A46" s="117">
        <v>42</v>
      </c>
      <c r="B46" s="115" t="s">
        <v>285</v>
      </c>
      <c r="C46" s="114" t="s">
        <v>327</v>
      </c>
    </row>
    <row r="47" spans="1:3" ht="20.25" customHeight="1">
      <c r="A47" s="117">
        <v>43</v>
      </c>
      <c r="B47" s="115" t="s">
        <v>285</v>
      </c>
      <c r="C47" s="114" t="s">
        <v>328</v>
      </c>
    </row>
    <row r="48" spans="1:3" ht="20.25" customHeight="1">
      <c r="A48" s="117">
        <v>44</v>
      </c>
      <c r="B48" s="115" t="s">
        <v>285</v>
      </c>
      <c r="C48" s="114" t="s">
        <v>329</v>
      </c>
    </row>
    <row r="49" spans="1:3" ht="20.25" customHeight="1">
      <c r="A49" s="117">
        <v>45</v>
      </c>
      <c r="B49" s="115" t="s">
        <v>285</v>
      </c>
      <c r="C49" s="114" t="s">
        <v>330</v>
      </c>
    </row>
    <row r="50" spans="1:3" ht="20.25" customHeight="1">
      <c r="A50" s="117">
        <v>46</v>
      </c>
      <c r="B50" s="115" t="s">
        <v>331</v>
      </c>
      <c r="C50" s="112" t="s">
        <v>332</v>
      </c>
    </row>
    <row r="51" spans="1:3" ht="20.25" customHeight="1">
      <c r="A51" s="117">
        <v>47</v>
      </c>
      <c r="B51" s="115" t="s">
        <v>331</v>
      </c>
      <c r="C51" s="112" t="s">
        <v>333</v>
      </c>
    </row>
    <row r="52" spans="1:3" ht="20.25" customHeight="1">
      <c r="A52" s="117">
        <v>48</v>
      </c>
      <c r="B52" s="115" t="s">
        <v>331</v>
      </c>
      <c r="C52" s="112" t="s">
        <v>334</v>
      </c>
    </row>
    <row r="53" spans="1:3" ht="20.25" customHeight="1">
      <c r="A53" s="117">
        <v>49</v>
      </c>
      <c r="B53" s="115" t="s">
        <v>331</v>
      </c>
      <c r="C53" s="112" t="s">
        <v>335</v>
      </c>
    </row>
    <row r="54" spans="1:3" ht="20.25" customHeight="1">
      <c r="A54" s="117">
        <v>50</v>
      </c>
      <c r="B54" s="115" t="s">
        <v>331</v>
      </c>
      <c r="C54" s="112" t="s">
        <v>336</v>
      </c>
    </row>
    <row r="55" spans="1:3" ht="20.25" customHeight="1">
      <c r="A55" s="117">
        <v>51</v>
      </c>
      <c r="B55" s="115" t="s">
        <v>331</v>
      </c>
      <c r="C55" s="112" t="s">
        <v>337</v>
      </c>
    </row>
    <row r="56" spans="1:3" ht="20.25" customHeight="1">
      <c r="A56" s="117">
        <v>52</v>
      </c>
      <c r="B56" s="115" t="s">
        <v>331</v>
      </c>
      <c r="C56" s="112" t="s">
        <v>338</v>
      </c>
    </row>
    <row r="57" spans="1:3" ht="20.25" customHeight="1">
      <c r="A57" s="117">
        <v>53</v>
      </c>
      <c r="B57" s="115" t="s">
        <v>331</v>
      </c>
      <c r="C57" s="112" t="s">
        <v>339</v>
      </c>
    </row>
    <row r="58" spans="1:3" ht="20.25" customHeight="1">
      <c r="A58" s="117">
        <v>54</v>
      </c>
      <c r="B58" s="115" t="s">
        <v>331</v>
      </c>
      <c r="C58" s="112" t="s">
        <v>340</v>
      </c>
    </row>
    <row r="59" spans="1:3" ht="20.25" customHeight="1">
      <c r="A59" s="117">
        <v>55</v>
      </c>
      <c r="B59" s="115" t="s">
        <v>331</v>
      </c>
      <c r="C59" s="112" t="s">
        <v>341</v>
      </c>
    </row>
    <row r="60" spans="1:3" ht="20.25" customHeight="1">
      <c r="A60" s="117">
        <v>56</v>
      </c>
      <c r="B60" s="115" t="s">
        <v>331</v>
      </c>
      <c r="C60" s="112" t="s">
        <v>342</v>
      </c>
    </row>
    <row r="61" spans="1:3" ht="20.25" customHeight="1">
      <c r="A61" s="117">
        <v>57</v>
      </c>
      <c r="B61" s="115" t="s">
        <v>331</v>
      </c>
      <c r="C61" s="112" t="s">
        <v>343</v>
      </c>
    </row>
    <row r="62" spans="1:3" ht="20.25" customHeight="1">
      <c r="A62" s="117">
        <v>58</v>
      </c>
      <c r="B62" s="116" t="s">
        <v>331</v>
      </c>
      <c r="C62" s="112" t="s">
        <v>344</v>
      </c>
    </row>
    <row r="63" spans="1:3" ht="20.25" customHeight="1">
      <c r="A63" s="117">
        <v>59</v>
      </c>
      <c r="B63" s="113" t="s">
        <v>331</v>
      </c>
      <c r="C63" s="112" t="s">
        <v>345</v>
      </c>
    </row>
    <row r="64" spans="1:3" ht="20.25" customHeight="1">
      <c r="A64" s="117">
        <v>60</v>
      </c>
      <c r="B64" s="113" t="s">
        <v>331</v>
      </c>
      <c r="C64" s="112" t="s">
        <v>346</v>
      </c>
    </row>
    <row r="65" spans="1:3" ht="20.25" customHeight="1">
      <c r="A65" s="117">
        <v>61</v>
      </c>
      <c r="B65" s="113" t="s">
        <v>331</v>
      </c>
      <c r="C65" s="112" t="s">
        <v>284</v>
      </c>
    </row>
    <row r="66" spans="1:3" ht="20.25" customHeight="1">
      <c r="A66" s="117">
        <v>62</v>
      </c>
      <c r="B66" s="113" t="s">
        <v>331</v>
      </c>
      <c r="C66" s="112" t="s">
        <v>347</v>
      </c>
    </row>
    <row r="67" spans="1:3" ht="20.25" customHeight="1">
      <c r="A67" s="117">
        <v>63</v>
      </c>
      <c r="B67" s="113" t="s">
        <v>331</v>
      </c>
      <c r="C67" s="112" t="s">
        <v>348</v>
      </c>
    </row>
    <row r="68" spans="1:3" ht="20.25" customHeight="1">
      <c r="A68" s="117">
        <v>64</v>
      </c>
      <c r="B68" s="113" t="s">
        <v>331</v>
      </c>
      <c r="C68" s="112" t="s">
        <v>349</v>
      </c>
    </row>
    <row r="69" spans="1:3" ht="20.25" customHeight="1">
      <c r="A69" s="117">
        <v>65</v>
      </c>
      <c r="B69" s="113" t="s">
        <v>331</v>
      </c>
      <c r="C69" s="112" t="s">
        <v>350</v>
      </c>
    </row>
    <row r="70" spans="1:3" ht="20.25" customHeight="1">
      <c r="A70" s="117">
        <v>66</v>
      </c>
      <c r="B70" s="113" t="s">
        <v>331</v>
      </c>
      <c r="C70" s="112" t="s">
        <v>351</v>
      </c>
    </row>
    <row r="71" spans="1:3" ht="20.25" customHeight="1">
      <c r="A71" s="117">
        <v>67</v>
      </c>
      <c r="B71" s="113" t="s">
        <v>331</v>
      </c>
      <c r="C71" s="112" t="s">
        <v>352</v>
      </c>
    </row>
    <row r="72" spans="1:3" ht="20.25" customHeight="1">
      <c r="A72" s="117">
        <v>68</v>
      </c>
      <c r="B72" s="113" t="s">
        <v>331</v>
      </c>
      <c r="C72" s="112" t="s">
        <v>353</v>
      </c>
    </row>
    <row r="73" spans="1:3" ht="20.25" customHeight="1">
      <c r="A73" s="117">
        <v>69</v>
      </c>
      <c r="B73" s="113" t="s">
        <v>331</v>
      </c>
      <c r="C73" s="112" t="s">
        <v>354</v>
      </c>
    </row>
    <row r="74" spans="1:3" ht="20.25" customHeight="1">
      <c r="A74" s="117">
        <v>70</v>
      </c>
      <c r="B74" s="113" t="s">
        <v>331</v>
      </c>
      <c r="C74" s="112" t="s">
        <v>355</v>
      </c>
    </row>
    <row r="75" spans="1:3" ht="20.25" customHeight="1">
      <c r="A75" s="117">
        <v>71</v>
      </c>
      <c r="B75" s="113" t="s">
        <v>331</v>
      </c>
      <c r="C75" s="112" t="s">
        <v>356</v>
      </c>
    </row>
    <row r="76" spans="1:3" ht="20.25" customHeight="1">
      <c r="A76" s="117">
        <v>72</v>
      </c>
      <c r="B76" s="113" t="s">
        <v>331</v>
      </c>
      <c r="C76" s="112" t="s">
        <v>357</v>
      </c>
    </row>
    <row r="77" spans="1:3" ht="20.25" customHeight="1">
      <c r="A77" s="117">
        <v>73</v>
      </c>
      <c r="B77" s="113" t="s">
        <v>331</v>
      </c>
      <c r="C77" s="112" t="s">
        <v>358</v>
      </c>
    </row>
    <row r="78" spans="1:3" ht="20.25" customHeight="1">
      <c r="A78" s="117">
        <v>74</v>
      </c>
      <c r="B78" s="113" t="s">
        <v>331</v>
      </c>
      <c r="C78" s="112" t="s">
        <v>359</v>
      </c>
    </row>
    <row r="79" spans="1:3" ht="20.25" customHeight="1">
      <c r="A79" s="117">
        <v>75</v>
      </c>
      <c r="B79" s="113" t="s">
        <v>331</v>
      </c>
      <c r="C79" s="113" t="s">
        <v>360</v>
      </c>
    </row>
    <row r="80" spans="1:3" ht="20.25" customHeight="1">
      <c r="A80" s="117">
        <v>76</v>
      </c>
      <c r="B80" s="113" t="s">
        <v>331</v>
      </c>
      <c r="C80" s="112" t="s">
        <v>361</v>
      </c>
    </row>
    <row r="81" spans="1:3" ht="20.25" customHeight="1">
      <c r="A81" s="117">
        <v>77</v>
      </c>
      <c r="B81" s="113" t="s">
        <v>331</v>
      </c>
      <c r="C81" s="112" t="s">
        <v>362</v>
      </c>
    </row>
    <row r="82" spans="1:3" ht="20.25" customHeight="1">
      <c r="A82" s="117">
        <v>78</v>
      </c>
      <c r="B82" s="113" t="s">
        <v>331</v>
      </c>
      <c r="C82" s="112" t="s">
        <v>363</v>
      </c>
    </row>
    <row r="83" spans="1:3" ht="20.25" customHeight="1">
      <c r="A83" s="117">
        <v>79</v>
      </c>
      <c r="B83" s="113" t="s">
        <v>331</v>
      </c>
      <c r="C83" s="112" t="s">
        <v>364</v>
      </c>
    </row>
    <row r="84" spans="1:3" ht="20.25" customHeight="1">
      <c r="A84" s="117">
        <v>80</v>
      </c>
      <c r="B84" s="113" t="s">
        <v>331</v>
      </c>
      <c r="C84" s="112" t="s">
        <v>365</v>
      </c>
    </row>
    <row r="85" spans="1:3" ht="20.25" customHeight="1">
      <c r="A85" s="117">
        <v>81</v>
      </c>
      <c r="B85" s="113" t="s">
        <v>331</v>
      </c>
      <c r="C85" s="112" t="s">
        <v>366</v>
      </c>
    </row>
    <row r="86" spans="1:3" ht="20.25" customHeight="1">
      <c r="A86" s="117">
        <v>82</v>
      </c>
      <c r="B86" s="113" t="s">
        <v>331</v>
      </c>
      <c r="C86" s="112" t="s">
        <v>367</v>
      </c>
    </row>
    <row r="87" spans="1:3" ht="20.25" customHeight="1">
      <c r="A87" s="117">
        <v>83</v>
      </c>
      <c r="B87" s="113" t="s">
        <v>331</v>
      </c>
      <c r="C87" s="112" t="s">
        <v>368</v>
      </c>
    </row>
    <row r="88" spans="1:3" ht="20.25" customHeight="1">
      <c r="A88" s="117">
        <v>84</v>
      </c>
      <c r="B88" s="113" t="s">
        <v>331</v>
      </c>
      <c r="C88" s="112" t="s">
        <v>369</v>
      </c>
    </row>
    <row r="89" spans="1:3" ht="20.25" customHeight="1">
      <c r="A89" s="117">
        <v>85</v>
      </c>
      <c r="B89" s="113" t="s">
        <v>331</v>
      </c>
      <c r="C89" s="112" t="s">
        <v>370</v>
      </c>
    </row>
    <row r="90" spans="1:3" ht="20.25" customHeight="1">
      <c r="A90" s="117">
        <v>86</v>
      </c>
      <c r="B90" s="113" t="s">
        <v>331</v>
      </c>
      <c r="C90" s="112" t="s">
        <v>371</v>
      </c>
    </row>
    <row r="91" spans="1:3" ht="20.25" customHeight="1">
      <c r="A91" s="117">
        <v>87</v>
      </c>
      <c r="B91" s="113" t="s">
        <v>331</v>
      </c>
      <c r="C91" s="112" t="s">
        <v>372</v>
      </c>
    </row>
    <row r="92" spans="1:3" ht="20.25" customHeight="1">
      <c r="A92" s="117">
        <v>88</v>
      </c>
      <c r="B92" s="113" t="s">
        <v>331</v>
      </c>
      <c r="C92" s="112" t="s">
        <v>373</v>
      </c>
    </row>
    <row r="93" spans="1:3" ht="20.25" customHeight="1">
      <c r="A93" s="117">
        <v>89</v>
      </c>
      <c r="B93" s="113" t="s">
        <v>331</v>
      </c>
      <c r="C93" s="112" t="s">
        <v>374</v>
      </c>
    </row>
    <row r="94" spans="1:3" ht="20.25" customHeight="1">
      <c r="A94" s="117">
        <v>90</v>
      </c>
      <c r="B94" s="113" t="s">
        <v>331</v>
      </c>
      <c r="C94" s="112" t="s">
        <v>375</v>
      </c>
    </row>
    <row r="95" spans="1:3" ht="20.25" customHeight="1">
      <c r="A95" s="117">
        <v>91</v>
      </c>
      <c r="B95" s="113" t="s">
        <v>331</v>
      </c>
      <c r="C95" s="112" t="s">
        <v>376</v>
      </c>
    </row>
    <row r="96" spans="1:3" ht="20.25" customHeight="1">
      <c r="A96" s="117">
        <v>92</v>
      </c>
      <c r="B96" s="113" t="s">
        <v>331</v>
      </c>
      <c r="C96" s="112" t="s">
        <v>377</v>
      </c>
    </row>
    <row r="97" spans="1:3" ht="20.25" customHeight="1">
      <c r="A97" s="117">
        <v>93</v>
      </c>
      <c r="B97" s="113" t="s">
        <v>331</v>
      </c>
      <c r="C97" s="112" t="s">
        <v>378</v>
      </c>
    </row>
    <row r="98" spans="1:3" ht="20.25" customHeight="1">
      <c r="A98" s="117">
        <v>94</v>
      </c>
      <c r="B98" s="113" t="s">
        <v>331</v>
      </c>
      <c r="C98" s="112" t="s">
        <v>379</v>
      </c>
    </row>
    <row r="99" spans="1:3" ht="20.25" customHeight="1">
      <c r="A99" s="117">
        <v>95</v>
      </c>
      <c r="B99" s="113" t="s">
        <v>331</v>
      </c>
      <c r="C99" s="112" t="s">
        <v>380</v>
      </c>
    </row>
    <row r="100" spans="1:3" ht="20.25" customHeight="1">
      <c r="A100" s="117">
        <v>96</v>
      </c>
      <c r="B100" s="113" t="s">
        <v>331</v>
      </c>
      <c r="C100" s="112" t="s">
        <v>381</v>
      </c>
    </row>
    <row r="101" spans="1:3" ht="20.25" customHeight="1">
      <c r="A101" s="117">
        <v>97</v>
      </c>
      <c r="B101" s="113" t="s">
        <v>331</v>
      </c>
      <c r="C101" s="112" t="s">
        <v>382</v>
      </c>
    </row>
    <row r="102" spans="1:3" ht="20.25" customHeight="1">
      <c r="A102" s="117">
        <v>98</v>
      </c>
      <c r="B102" s="113" t="s">
        <v>331</v>
      </c>
      <c r="C102" s="112" t="s">
        <v>383</v>
      </c>
    </row>
    <row r="103" spans="1:3" ht="20.25" customHeight="1">
      <c r="A103" s="117">
        <v>99</v>
      </c>
      <c r="B103" s="113" t="s">
        <v>331</v>
      </c>
      <c r="C103" s="112" t="s">
        <v>384</v>
      </c>
    </row>
    <row r="104" spans="1:3" ht="20.25" customHeight="1">
      <c r="A104" s="117">
        <v>100</v>
      </c>
      <c r="B104" s="113" t="s">
        <v>331</v>
      </c>
      <c r="C104" s="112" t="s">
        <v>385</v>
      </c>
    </row>
    <row r="105" spans="1:3" ht="20.25" customHeight="1">
      <c r="A105" s="117">
        <v>101</v>
      </c>
      <c r="B105" s="113" t="s">
        <v>331</v>
      </c>
      <c r="C105" s="112" t="s">
        <v>386</v>
      </c>
    </row>
    <row r="106" spans="1:3" ht="20.25" customHeight="1">
      <c r="A106" s="117">
        <v>102</v>
      </c>
      <c r="B106" s="113" t="s">
        <v>331</v>
      </c>
      <c r="C106" s="112" t="s">
        <v>387</v>
      </c>
    </row>
    <row r="107" spans="1:3" ht="20.25" customHeight="1">
      <c r="A107" s="117">
        <v>103</v>
      </c>
      <c r="B107" s="113" t="s">
        <v>331</v>
      </c>
      <c r="C107" s="112" t="s">
        <v>388</v>
      </c>
    </row>
    <row r="108" spans="1:3" ht="20.25" customHeight="1">
      <c r="A108" s="117">
        <v>104</v>
      </c>
      <c r="B108" s="113" t="s">
        <v>331</v>
      </c>
      <c r="C108" s="112" t="s">
        <v>389</v>
      </c>
    </row>
    <row r="109" spans="1:3" ht="20.25" customHeight="1">
      <c r="A109" s="117">
        <v>105</v>
      </c>
      <c r="B109" s="113" t="s">
        <v>331</v>
      </c>
      <c r="C109" s="112" t="s">
        <v>390</v>
      </c>
    </row>
    <row r="110" spans="1:3" ht="20.25" customHeight="1">
      <c r="A110" s="117">
        <v>106</v>
      </c>
      <c r="B110" s="113" t="s">
        <v>331</v>
      </c>
      <c r="C110" s="112" t="s">
        <v>391</v>
      </c>
    </row>
    <row r="111" spans="1:3" ht="20.25" customHeight="1">
      <c r="A111" s="117">
        <v>107</v>
      </c>
      <c r="B111" s="115" t="s">
        <v>331</v>
      </c>
      <c r="C111" s="114" t="s">
        <v>392</v>
      </c>
    </row>
    <row r="112" spans="1:3" ht="20.25" customHeight="1">
      <c r="A112" s="117">
        <v>108</v>
      </c>
      <c r="B112" s="115" t="s">
        <v>331</v>
      </c>
      <c r="C112" s="114" t="s">
        <v>393</v>
      </c>
    </row>
    <row r="113" spans="1:3" ht="20.25" customHeight="1">
      <c r="A113" s="117">
        <v>109</v>
      </c>
      <c r="B113" s="115" t="s">
        <v>331</v>
      </c>
      <c r="C113" s="114" t="s">
        <v>394</v>
      </c>
    </row>
    <row r="114" spans="1:3" ht="20.25" customHeight="1">
      <c r="A114" s="117">
        <v>110</v>
      </c>
      <c r="B114" s="115" t="s">
        <v>331</v>
      </c>
      <c r="C114" s="114" t="s">
        <v>395</v>
      </c>
    </row>
    <row r="115" spans="1:3" ht="20.25" customHeight="1">
      <c r="A115" s="117">
        <v>111</v>
      </c>
      <c r="B115" s="115" t="s">
        <v>331</v>
      </c>
      <c r="C115" s="114" t="s">
        <v>396</v>
      </c>
    </row>
    <row r="116" spans="1:3" ht="20.25" customHeight="1">
      <c r="A116" s="117">
        <v>112</v>
      </c>
      <c r="B116" s="115" t="s">
        <v>331</v>
      </c>
      <c r="C116" s="114" t="s">
        <v>397</v>
      </c>
    </row>
    <row r="117" spans="1:3" ht="20.25" customHeight="1">
      <c r="A117" s="117">
        <v>113</v>
      </c>
      <c r="B117" s="115" t="s">
        <v>331</v>
      </c>
      <c r="C117" s="114" t="s">
        <v>398</v>
      </c>
    </row>
    <row r="118" spans="1:3" ht="20.25" customHeight="1">
      <c r="A118" s="117">
        <v>114</v>
      </c>
      <c r="B118" s="115" t="s">
        <v>331</v>
      </c>
      <c r="C118" s="114" t="s">
        <v>399</v>
      </c>
    </row>
    <row r="119" spans="1:3" ht="20.25" customHeight="1">
      <c r="A119" s="117">
        <v>115</v>
      </c>
      <c r="B119" s="115" t="s">
        <v>331</v>
      </c>
      <c r="C119" s="114" t="s">
        <v>400</v>
      </c>
    </row>
    <row r="120" spans="1:3" ht="20.25" customHeight="1">
      <c r="A120" s="117">
        <v>116</v>
      </c>
      <c r="B120" s="115" t="s">
        <v>331</v>
      </c>
      <c r="C120" s="114" t="s">
        <v>401</v>
      </c>
    </row>
    <row r="121" spans="1:3" ht="20.25" customHeight="1">
      <c r="A121" s="117">
        <v>117</v>
      </c>
      <c r="B121" s="115" t="s">
        <v>331</v>
      </c>
      <c r="C121" s="114" t="s">
        <v>402</v>
      </c>
    </row>
    <row r="122" spans="1:3" ht="20.25" customHeight="1">
      <c r="A122" s="117">
        <v>118</v>
      </c>
      <c r="B122" s="115" t="s">
        <v>331</v>
      </c>
      <c r="C122" s="114" t="s">
        <v>403</v>
      </c>
    </row>
    <row r="123" spans="1:3" ht="20.25" customHeight="1">
      <c r="A123" s="117">
        <v>119</v>
      </c>
      <c r="B123" s="115" t="s">
        <v>331</v>
      </c>
      <c r="C123" s="114" t="s">
        <v>404</v>
      </c>
    </row>
    <row r="124" spans="1:3" ht="20.25" customHeight="1">
      <c r="A124" s="117">
        <v>120</v>
      </c>
      <c r="B124" s="115" t="s">
        <v>331</v>
      </c>
      <c r="C124" s="114" t="s">
        <v>405</v>
      </c>
    </row>
    <row r="125" spans="1:3" ht="20.25" customHeight="1">
      <c r="A125" s="117">
        <v>121</v>
      </c>
      <c r="B125" s="115" t="s">
        <v>331</v>
      </c>
      <c r="C125" s="114" t="s">
        <v>406</v>
      </c>
    </row>
    <row r="126" spans="1:3" ht="20.25" customHeight="1">
      <c r="A126" s="117">
        <v>122</v>
      </c>
      <c r="B126" s="115" t="s">
        <v>331</v>
      </c>
      <c r="C126" s="114" t="s">
        <v>407</v>
      </c>
    </row>
    <row r="127" spans="1:3" ht="20.25" customHeight="1">
      <c r="A127" s="117">
        <v>123</v>
      </c>
      <c r="B127" s="115" t="s">
        <v>331</v>
      </c>
      <c r="C127" s="114" t="s">
        <v>408</v>
      </c>
    </row>
    <row r="128" spans="1:3" ht="20.25" customHeight="1">
      <c r="A128" s="117">
        <v>124</v>
      </c>
      <c r="B128" s="115" t="s">
        <v>331</v>
      </c>
      <c r="C128" s="114" t="s">
        <v>409</v>
      </c>
    </row>
    <row r="129" spans="1:3" ht="20.25" customHeight="1">
      <c r="A129" s="117">
        <v>125</v>
      </c>
      <c r="B129" s="115" t="s">
        <v>331</v>
      </c>
      <c r="C129" s="114" t="s">
        <v>410</v>
      </c>
    </row>
    <row r="130" spans="1:3" ht="20.25" customHeight="1">
      <c r="A130" s="117">
        <v>126</v>
      </c>
      <c r="B130" s="115" t="s">
        <v>331</v>
      </c>
      <c r="C130" s="114" t="s">
        <v>411</v>
      </c>
    </row>
    <row r="131" spans="1:3" ht="20.25" customHeight="1">
      <c r="A131" s="117">
        <v>127</v>
      </c>
      <c r="B131" s="115" t="s">
        <v>331</v>
      </c>
      <c r="C131" s="114" t="s">
        <v>412</v>
      </c>
    </row>
    <row r="132" spans="1:3" ht="20.25" customHeight="1">
      <c r="A132" s="117">
        <v>128</v>
      </c>
      <c r="B132" s="115" t="s">
        <v>331</v>
      </c>
      <c r="C132" s="114" t="s">
        <v>413</v>
      </c>
    </row>
    <row r="133" spans="1:3" ht="20.25" customHeight="1">
      <c r="A133" s="117">
        <v>129</v>
      </c>
      <c r="B133" s="115" t="s">
        <v>331</v>
      </c>
      <c r="C133" s="114" t="s">
        <v>414</v>
      </c>
    </row>
    <row r="134" spans="1:3" ht="20.25" customHeight="1">
      <c r="A134" s="117">
        <v>130</v>
      </c>
      <c r="B134" s="115" t="s">
        <v>331</v>
      </c>
      <c r="C134" s="114" t="s">
        <v>415</v>
      </c>
    </row>
    <row r="135" spans="1:3" ht="20.25" customHeight="1">
      <c r="A135" s="117">
        <v>131</v>
      </c>
      <c r="B135" s="113" t="s">
        <v>416</v>
      </c>
      <c r="C135" s="112" t="s">
        <v>417</v>
      </c>
    </row>
    <row r="136" spans="1:3" ht="20.25" customHeight="1">
      <c r="A136" s="117">
        <v>132</v>
      </c>
      <c r="B136" s="113" t="s">
        <v>416</v>
      </c>
      <c r="C136" s="112" t="s">
        <v>418</v>
      </c>
    </row>
    <row r="137" spans="1:3" ht="20.25" customHeight="1">
      <c r="A137" s="117">
        <v>133</v>
      </c>
      <c r="B137" s="113" t="s">
        <v>416</v>
      </c>
      <c r="C137" s="112" t="s">
        <v>419</v>
      </c>
    </row>
    <row r="138" spans="1:3" ht="20.25" customHeight="1">
      <c r="A138" s="117">
        <v>134</v>
      </c>
      <c r="B138" s="113" t="s">
        <v>416</v>
      </c>
      <c r="C138" s="112" t="s">
        <v>420</v>
      </c>
    </row>
    <row r="139" spans="1:3" ht="20.25" customHeight="1">
      <c r="A139" s="117">
        <v>135</v>
      </c>
      <c r="B139" s="113" t="s">
        <v>416</v>
      </c>
      <c r="C139" s="112" t="s">
        <v>348</v>
      </c>
    </row>
    <row r="140" spans="1:3" ht="20.25" customHeight="1">
      <c r="A140" s="117">
        <v>136</v>
      </c>
      <c r="B140" s="113" t="s">
        <v>416</v>
      </c>
      <c r="C140" s="112" t="s">
        <v>421</v>
      </c>
    </row>
    <row r="141" spans="1:3" ht="20.25" customHeight="1">
      <c r="A141" s="117">
        <v>137</v>
      </c>
      <c r="B141" s="113" t="s">
        <v>416</v>
      </c>
      <c r="C141" s="112" t="s">
        <v>422</v>
      </c>
    </row>
    <row r="142" spans="1:3" ht="20.25" customHeight="1">
      <c r="A142" s="117">
        <v>138</v>
      </c>
      <c r="B142" s="113" t="s">
        <v>416</v>
      </c>
      <c r="C142" s="112" t="s">
        <v>423</v>
      </c>
    </row>
    <row r="143" spans="1:3" ht="20.25" customHeight="1">
      <c r="A143" s="117">
        <v>139</v>
      </c>
      <c r="B143" s="113" t="s">
        <v>416</v>
      </c>
      <c r="C143" s="112" t="s">
        <v>349</v>
      </c>
    </row>
    <row r="144" spans="1:3" ht="20.25" customHeight="1">
      <c r="A144" s="117">
        <v>140</v>
      </c>
      <c r="B144" s="113" t="s">
        <v>416</v>
      </c>
      <c r="C144" s="112" t="s">
        <v>363</v>
      </c>
    </row>
    <row r="145" spans="1:3" ht="20.25" customHeight="1">
      <c r="A145" s="117">
        <v>141</v>
      </c>
      <c r="B145" s="113" t="s">
        <v>416</v>
      </c>
      <c r="C145" s="112" t="s">
        <v>351</v>
      </c>
    </row>
    <row r="146" spans="1:3" ht="20.25" customHeight="1">
      <c r="A146" s="117">
        <v>142</v>
      </c>
      <c r="B146" s="113" t="s">
        <v>416</v>
      </c>
      <c r="C146" s="112" t="s">
        <v>424</v>
      </c>
    </row>
    <row r="147" spans="1:3" ht="20.25" customHeight="1">
      <c r="A147" s="117">
        <v>143</v>
      </c>
      <c r="B147" s="113" t="s">
        <v>416</v>
      </c>
      <c r="C147" s="112" t="s">
        <v>362</v>
      </c>
    </row>
    <row r="148" spans="1:3" ht="20.25" customHeight="1">
      <c r="A148" s="117">
        <v>144</v>
      </c>
      <c r="B148" s="113" t="s">
        <v>416</v>
      </c>
      <c r="C148" s="112" t="s">
        <v>425</v>
      </c>
    </row>
    <row r="149" spans="1:3" ht="20.25" customHeight="1">
      <c r="A149" s="117">
        <v>145</v>
      </c>
      <c r="B149" s="113" t="s">
        <v>416</v>
      </c>
      <c r="C149" s="112" t="s">
        <v>426</v>
      </c>
    </row>
    <row r="150" spans="1:3" ht="20.25" customHeight="1">
      <c r="A150" s="117">
        <v>146</v>
      </c>
      <c r="B150" s="115" t="s">
        <v>416</v>
      </c>
      <c r="C150" s="114" t="s">
        <v>427</v>
      </c>
    </row>
    <row r="151" spans="1:3" ht="20.25" customHeight="1">
      <c r="A151" s="117">
        <v>147</v>
      </c>
      <c r="B151" s="115" t="s">
        <v>416</v>
      </c>
      <c r="C151" s="114" t="s">
        <v>406</v>
      </c>
    </row>
    <row r="152" spans="1:3" ht="20.25" customHeight="1">
      <c r="A152" s="117">
        <v>148</v>
      </c>
      <c r="B152" s="115" t="s">
        <v>416</v>
      </c>
      <c r="C152" s="116" t="s">
        <v>428</v>
      </c>
    </row>
    <row r="153" spans="1:3" ht="20.25" customHeight="1">
      <c r="A153" s="117">
        <v>149</v>
      </c>
      <c r="B153" s="115" t="s">
        <v>416</v>
      </c>
      <c r="C153" s="114" t="s">
        <v>429</v>
      </c>
    </row>
    <row r="154" spans="1:3" ht="20.25" customHeight="1">
      <c r="A154" s="117">
        <v>150</v>
      </c>
      <c r="B154" s="113" t="s">
        <v>430</v>
      </c>
      <c r="C154" s="112" t="s">
        <v>431</v>
      </c>
    </row>
    <row r="155" spans="1:3" ht="20.25" customHeight="1">
      <c r="A155" s="117">
        <v>151</v>
      </c>
      <c r="B155" s="113" t="s">
        <v>430</v>
      </c>
      <c r="C155" s="112" t="s">
        <v>432</v>
      </c>
    </row>
    <row r="156" spans="1:3" ht="20.25" customHeight="1">
      <c r="A156" s="117">
        <v>152</v>
      </c>
      <c r="B156" s="113" t="s">
        <v>430</v>
      </c>
      <c r="C156" s="112" t="s">
        <v>433</v>
      </c>
    </row>
    <row r="157" spans="1:3" ht="20.25" customHeight="1">
      <c r="A157" s="117">
        <v>153</v>
      </c>
      <c r="B157" s="113" t="s">
        <v>430</v>
      </c>
      <c r="C157" s="112" t="s">
        <v>434</v>
      </c>
    </row>
    <row r="158" spans="1:3" ht="20.25" customHeight="1">
      <c r="A158" s="117">
        <v>154</v>
      </c>
      <c r="B158" s="113" t="s">
        <v>435</v>
      </c>
      <c r="C158" s="113" t="s">
        <v>436</v>
      </c>
    </row>
    <row r="159" spans="1:3" ht="20.25" customHeight="1">
      <c r="A159" s="117">
        <v>155</v>
      </c>
      <c r="B159" s="115" t="s">
        <v>435</v>
      </c>
      <c r="C159" s="114" t="s">
        <v>437</v>
      </c>
    </row>
  </sheetData>
  <sheetProtection/>
  <mergeCells count="1">
    <mergeCell ref="A2:C2"/>
  </mergeCells>
  <printOptions horizontalCentered="1"/>
  <pageMargins left="0.5905511811023623" right="0.2362204724409449" top="0.4330708661417323" bottom="0.5118110236220472" header="0.196850393700787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82">
      <selection activeCell="D15" sqref="D15"/>
    </sheetView>
  </sheetViews>
  <sheetFormatPr defaultColWidth="9.00390625" defaultRowHeight="24.75" customHeight="1"/>
  <cols>
    <col min="1" max="1" width="9.00390625" style="13" customWidth="1"/>
    <col min="2" max="2" width="51.875" style="12" customWidth="1"/>
    <col min="3" max="3" width="18.375" style="14" bestFit="1" customWidth="1"/>
    <col min="4" max="4" width="21.125" style="0" customWidth="1"/>
    <col min="6" max="6" width="15.00390625" style="0" bestFit="1" customWidth="1"/>
    <col min="8" max="8" width="18.375" style="0" bestFit="1" customWidth="1"/>
  </cols>
  <sheetData>
    <row r="1" ht="14.25" customHeight="1">
      <c r="A1" s="8" t="s">
        <v>1</v>
      </c>
    </row>
    <row r="2" spans="1:3" ht="39" customHeight="1">
      <c r="A2" s="143" t="s">
        <v>48</v>
      </c>
      <c r="B2" s="143"/>
      <c r="C2" s="143"/>
    </row>
    <row r="3" spans="1:3" ht="24.75" customHeight="1">
      <c r="A3" s="144" t="s">
        <v>180</v>
      </c>
      <c r="B3" s="145"/>
      <c r="C3" s="15" t="s">
        <v>25</v>
      </c>
    </row>
    <row r="4" spans="1:3" ht="30" customHeight="1">
      <c r="A4" s="46" t="s">
        <v>43</v>
      </c>
      <c r="B4" s="104" t="s">
        <v>182</v>
      </c>
      <c r="C4" s="46" t="s">
        <v>44</v>
      </c>
    </row>
    <row r="5" spans="1:3" ht="18.75" customHeight="1">
      <c r="A5" s="44">
        <v>1</v>
      </c>
      <c r="B5" s="105" t="s">
        <v>183</v>
      </c>
      <c r="C5" s="109">
        <v>22000</v>
      </c>
    </row>
    <row r="6" spans="1:3" ht="18.75" customHeight="1">
      <c r="A6" s="44">
        <v>2</v>
      </c>
      <c r="B6" s="105" t="s">
        <v>184</v>
      </c>
      <c r="C6" s="109">
        <v>2546469.6</v>
      </c>
    </row>
    <row r="7" spans="1:3" ht="18.75" customHeight="1">
      <c r="A7" s="44">
        <v>3</v>
      </c>
      <c r="B7" s="105" t="s">
        <v>185</v>
      </c>
      <c r="C7" s="109">
        <v>10017402</v>
      </c>
    </row>
    <row r="8" spans="1:3" ht="18.75" customHeight="1">
      <c r="A8" s="44">
        <v>4</v>
      </c>
      <c r="B8" s="105" t="s">
        <v>186</v>
      </c>
      <c r="C8" s="109">
        <v>2184926.58</v>
      </c>
    </row>
    <row r="9" spans="1:3" ht="18.75" customHeight="1">
      <c r="A9" s="44">
        <v>5</v>
      </c>
      <c r="B9" s="105" t="s">
        <v>187</v>
      </c>
      <c r="C9" s="109">
        <v>22729455</v>
      </c>
    </row>
    <row r="10" spans="1:3" ht="18.75" customHeight="1">
      <c r="A10" s="44">
        <v>6</v>
      </c>
      <c r="B10" s="105" t="s">
        <v>188</v>
      </c>
      <c r="C10" s="109">
        <v>7800000</v>
      </c>
    </row>
    <row r="11" spans="1:3" ht="18.75" customHeight="1">
      <c r="A11" s="44">
        <v>7</v>
      </c>
      <c r="B11" s="105" t="s">
        <v>189</v>
      </c>
      <c r="C11" s="109">
        <v>2800074.7</v>
      </c>
    </row>
    <row r="12" spans="1:3" ht="18.75" customHeight="1">
      <c r="A12" s="44">
        <v>8</v>
      </c>
      <c r="B12" s="105" t="s">
        <v>190</v>
      </c>
      <c r="C12" s="109">
        <v>100794.52</v>
      </c>
    </row>
    <row r="13" spans="1:3" ht="18.75" customHeight="1">
      <c r="A13" s="44">
        <v>9</v>
      </c>
      <c r="B13" s="105" t="s">
        <v>191</v>
      </c>
      <c r="C13" s="109">
        <v>329645</v>
      </c>
    </row>
    <row r="14" spans="1:3" ht="18.75" customHeight="1">
      <c r="A14" s="44">
        <v>10</v>
      </c>
      <c r="B14" s="105" t="s">
        <v>192</v>
      </c>
      <c r="C14" s="109">
        <v>300000</v>
      </c>
    </row>
    <row r="15" spans="1:3" ht="18.75" customHeight="1">
      <c r="A15" s="44">
        <v>11</v>
      </c>
      <c r="B15" s="105" t="s">
        <v>193</v>
      </c>
      <c r="C15" s="109">
        <v>36146.25</v>
      </c>
    </row>
    <row r="16" spans="1:6" ht="18.75" customHeight="1">
      <c r="A16" s="44">
        <v>12</v>
      </c>
      <c r="B16" s="105" t="s">
        <v>194</v>
      </c>
      <c r="C16" s="109">
        <v>2071787.96</v>
      </c>
      <c r="F16" s="4"/>
    </row>
    <row r="17" spans="1:3" ht="18.75" customHeight="1">
      <c r="A17" s="44">
        <v>13</v>
      </c>
      <c r="B17" s="105" t="s">
        <v>195</v>
      </c>
      <c r="C17" s="109">
        <v>100490.36</v>
      </c>
    </row>
    <row r="18" spans="1:3" ht="18.75" customHeight="1">
      <c r="A18" s="44">
        <v>14</v>
      </c>
      <c r="B18" s="105" t="s">
        <v>196</v>
      </c>
      <c r="C18" s="109">
        <v>685806.19</v>
      </c>
    </row>
    <row r="19" spans="1:3" ht="18.75" customHeight="1">
      <c r="A19" s="44">
        <v>15</v>
      </c>
      <c r="B19" s="105" t="s">
        <v>197</v>
      </c>
      <c r="C19" s="109">
        <v>21066.4</v>
      </c>
    </row>
    <row r="20" spans="1:3" ht="18.75" customHeight="1">
      <c r="A20" s="44">
        <v>16</v>
      </c>
      <c r="B20" s="105" t="s">
        <v>198</v>
      </c>
      <c r="C20" s="109">
        <v>3758785.64</v>
      </c>
    </row>
    <row r="21" spans="1:3" ht="18.75" customHeight="1">
      <c r="A21" s="44">
        <v>17</v>
      </c>
      <c r="B21" s="105" t="s">
        <v>199</v>
      </c>
      <c r="C21" s="109">
        <v>370212</v>
      </c>
    </row>
    <row r="22" spans="1:3" ht="18.75" customHeight="1">
      <c r="A22" s="44">
        <v>18</v>
      </c>
      <c r="B22" s="105" t="s">
        <v>200</v>
      </c>
      <c r="C22" s="109">
        <v>8727344.32</v>
      </c>
    </row>
    <row r="23" spans="1:3" ht="18.75" customHeight="1">
      <c r="A23" s="44">
        <v>19</v>
      </c>
      <c r="B23" s="105" t="s">
        <v>201</v>
      </c>
      <c r="C23" s="109">
        <v>1487026.69</v>
      </c>
    </row>
    <row r="24" spans="1:3" ht="18.75" customHeight="1">
      <c r="A24" s="44">
        <v>20</v>
      </c>
      <c r="B24" s="105" t="s">
        <v>202</v>
      </c>
      <c r="C24" s="109">
        <v>915411.56</v>
      </c>
    </row>
    <row r="25" spans="1:3" ht="18.75" customHeight="1">
      <c r="A25" s="44">
        <v>21</v>
      </c>
      <c r="B25" s="105" t="s">
        <v>203</v>
      </c>
      <c r="C25" s="109">
        <v>277763.97</v>
      </c>
    </row>
    <row r="26" spans="1:3" ht="18.75" customHeight="1">
      <c r="A26" s="44">
        <v>22</v>
      </c>
      <c r="B26" s="105" t="s">
        <v>204</v>
      </c>
      <c r="C26" s="109">
        <v>975567.38</v>
      </c>
    </row>
    <row r="27" spans="1:3" ht="18.75" customHeight="1">
      <c r="A27" s="44">
        <v>23</v>
      </c>
      <c r="B27" s="105" t="s">
        <v>205</v>
      </c>
      <c r="C27" s="109">
        <v>2706801.51</v>
      </c>
    </row>
    <row r="28" spans="1:3" ht="18.75" customHeight="1">
      <c r="A28" s="44">
        <v>24</v>
      </c>
      <c r="B28" s="105" t="s">
        <v>206</v>
      </c>
      <c r="C28" s="109">
        <v>627484.44</v>
      </c>
    </row>
    <row r="29" spans="1:3" ht="18.75" customHeight="1">
      <c r="A29" s="44">
        <v>25</v>
      </c>
      <c r="B29" s="105" t="s">
        <v>207</v>
      </c>
      <c r="C29" s="109">
        <v>5114005.62</v>
      </c>
    </row>
    <row r="30" spans="1:3" ht="18.75" customHeight="1">
      <c r="A30" s="44">
        <v>26</v>
      </c>
      <c r="B30" s="105" t="s">
        <v>208</v>
      </c>
      <c r="C30" s="109">
        <v>240925.76</v>
      </c>
    </row>
    <row r="31" spans="1:3" ht="18.75" customHeight="1">
      <c r="A31" s="44">
        <v>27</v>
      </c>
      <c r="B31" s="105" t="s">
        <v>209</v>
      </c>
      <c r="C31" s="109">
        <v>975035.3</v>
      </c>
    </row>
    <row r="32" spans="1:3" ht="18.75" customHeight="1">
      <c r="A32" s="44">
        <v>28</v>
      </c>
      <c r="B32" s="105" t="s">
        <v>210</v>
      </c>
      <c r="C32" s="109">
        <v>2110308.09</v>
      </c>
    </row>
    <row r="33" spans="1:3" ht="18.75" customHeight="1">
      <c r="A33" s="44">
        <v>29</v>
      </c>
      <c r="B33" s="105" t="s">
        <v>211</v>
      </c>
      <c r="C33" s="109">
        <v>419662</v>
      </c>
    </row>
    <row r="34" spans="1:3" ht="18.75" customHeight="1">
      <c r="A34" s="44">
        <v>30</v>
      </c>
      <c r="B34" s="105" t="s">
        <v>212</v>
      </c>
      <c r="C34" s="109">
        <v>667883.93</v>
      </c>
    </row>
    <row r="35" spans="1:3" ht="18.75" customHeight="1">
      <c r="A35" s="44">
        <v>31</v>
      </c>
      <c r="B35" s="105" t="s">
        <v>213</v>
      </c>
      <c r="C35" s="109">
        <v>359615</v>
      </c>
    </row>
    <row r="36" spans="1:3" ht="18.75" customHeight="1">
      <c r="A36" s="44">
        <v>32</v>
      </c>
      <c r="B36" s="105" t="s">
        <v>214</v>
      </c>
      <c r="C36" s="109">
        <v>11807.53</v>
      </c>
    </row>
    <row r="37" spans="1:3" ht="18.75" customHeight="1">
      <c r="A37" s="44">
        <v>33</v>
      </c>
      <c r="B37" s="105" t="s">
        <v>215</v>
      </c>
      <c r="C37" s="109">
        <v>2436931.14</v>
      </c>
    </row>
    <row r="38" spans="1:3" ht="18.75" customHeight="1">
      <c r="A38" s="44">
        <v>34</v>
      </c>
      <c r="B38" s="105" t="s">
        <v>216</v>
      </c>
      <c r="C38" s="109">
        <v>50147.37</v>
      </c>
    </row>
    <row r="39" spans="1:3" ht="18.75" customHeight="1">
      <c r="A39" s="44">
        <v>35</v>
      </c>
      <c r="B39" s="105" t="s">
        <v>217</v>
      </c>
      <c r="C39" s="109">
        <v>43801.54</v>
      </c>
    </row>
    <row r="40" spans="1:3" ht="18.75" customHeight="1">
      <c r="A40" s="44">
        <v>36</v>
      </c>
      <c r="B40" s="105" t="s">
        <v>218</v>
      </c>
      <c r="C40" s="109">
        <v>78085.82</v>
      </c>
    </row>
    <row r="41" spans="1:3" ht="18.75" customHeight="1">
      <c r="A41" s="44">
        <v>37</v>
      </c>
      <c r="B41" s="105" t="s">
        <v>219</v>
      </c>
      <c r="C41" s="109">
        <v>3992037.56</v>
      </c>
    </row>
    <row r="42" spans="1:3" ht="18.75" customHeight="1">
      <c r="A42" s="44">
        <v>38</v>
      </c>
      <c r="B42" s="105" t="s">
        <v>220</v>
      </c>
      <c r="C42" s="109">
        <v>646677.2</v>
      </c>
    </row>
    <row r="43" spans="1:3" ht="18.75" customHeight="1">
      <c r="A43" s="44">
        <v>39</v>
      </c>
      <c r="B43" s="105" t="s">
        <v>221</v>
      </c>
      <c r="C43" s="109">
        <v>7907226</v>
      </c>
    </row>
    <row r="44" spans="1:3" ht="18.75" customHeight="1">
      <c r="A44" s="44">
        <v>40</v>
      </c>
      <c r="B44" s="105" t="s">
        <v>222</v>
      </c>
      <c r="C44" s="109">
        <v>1014856.67</v>
      </c>
    </row>
    <row r="45" spans="1:3" ht="18.75" customHeight="1">
      <c r="A45" s="44">
        <v>41</v>
      </c>
      <c r="B45" s="105" t="s">
        <v>223</v>
      </c>
      <c r="C45" s="109">
        <v>1048375.99</v>
      </c>
    </row>
    <row r="46" spans="1:3" ht="18.75" customHeight="1">
      <c r="A46" s="44">
        <v>42</v>
      </c>
      <c r="B46" s="105" t="s">
        <v>224</v>
      </c>
      <c r="C46" s="109">
        <v>508419</v>
      </c>
    </row>
    <row r="47" spans="1:3" ht="18.75" customHeight="1">
      <c r="A47" s="44">
        <v>43</v>
      </c>
      <c r="B47" s="105" t="s">
        <v>225</v>
      </c>
      <c r="C47" s="109">
        <v>32099.92</v>
      </c>
    </row>
    <row r="48" spans="1:3" ht="18.75" customHeight="1">
      <c r="A48" s="44">
        <v>44</v>
      </c>
      <c r="B48" s="105" t="s">
        <v>226</v>
      </c>
      <c r="C48" s="109">
        <v>432492.26</v>
      </c>
    </row>
    <row r="49" spans="1:3" ht="18.75" customHeight="1">
      <c r="A49" s="44">
        <v>45</v>
      </c>
      <c r="B49" s="105" t="s">
        <v>227</v>
      </c>
      <c r="C49" s="109">
        <v>105152.71</v>
      </c>
    </row>
    <row r="50" spans="1:3" ht="18.75" customHeight="1">
      <c r="A50" s="44">
        <v>46</v>
      </c>
      <c r="B50" s="105" t="s">
        <v>228</v>
      </c>
      <c r="C50" s="109">
        <v>336696</v>
      </c>
    </row>
    <row r="51" spans="1:3" ht="18.75" customHeight="1">
      <c r="A51" s="44">
        <v>47</v>
      </c>
      <c r="B51" s="105" t="s">
        <v>229</v>
      </c>
      <c r="C51" s="109">
        <v>324109.51</v>
      </c>
    </row>
    <row r="52" spans="1:3" ht="18.75" customHeight="1">
      <c r="A52" s="44">
        <v>48</v>
      </c>
      <c r="B52" s="105" t="s">
        <v>230</v>
      </c>
      <c r="C52" s="109">
        <v>1533414.14</v>
      </c>
    </row>
    <row r="53" spans="1:3" ht="18.75" customHeight="1">
      <c r="A53" s="44">
        <v>49</v>
      </c>
      <c r="B53" s="105" t="s">
        <v>231</v>
      </c>
      <c r="C53" s="109">
        <v>825142.56</v>
      </c>
    </row>
    <row r="54" spans="1:3" ht="18.75" customHeight="1">
      <c r="A54" s="44">
        <v>50</v>
      </c>
      <c r="B54" s="105" t="s">
        <v>232</v>
      </c>
      <c r="C54" s="109">
        <v>342733.85</v>
      </c>
    </row>
    <row r="55" spans="1:3" ht="18.75" customHeight="1">
      <c r="A55" s="44">
        <v>51</v>
      </c>
      <c r="B55" s="105" t="s">
        <v>233</v>
      </c>
      <c r="C55" s="109">
        <v>17040000</v>
      </c>
    </row>
    <row r="56" spans="1:3" ht="18.75" customHeight="1">
      <c r="A56" s="44">
        <v>52</v>
      </c>
      <c r="B56" s="105" t="s">
        <v>234</v>
      </c>
      <c r="C56" s="109">
        <v>8800528.24</v>
      </c>
    </row>
    <row r="57" spans="1:3" ht="18.75" customHeight="1">
      <c r="A57" s="44">
        <v>53</v>
      </c>
      <c r="B57" s="105" t="s">
        <v>235</v>
      </c>
      <c r="C57" s="109">
        <v>12048976.2</v>
      </c>
    </row>
    <row r="58" spans="1:3" ht="18.75" customHeight="1">
      <c r="A58" s="44">
        <v>54</v>
      </c>
      <c r="B58" s="105" t="s">
        <v>236</v>
      </c>
      <c r="C58" s="109">
        <v>5080000</v>
      </c>
    </row>
    <row r="59" spans="1:3" ht="18.75" customHeight="1">
      <c r="A59" s="44">
        <v>55</v>
      </c>
      <c r="B59" s="105" t="s">
        <v>237</v>
      </c>
      <c r="C59" s="109">
        <v>2000000</v>
      </c>
    </row>
    <row r="60" spans="1:3" ht="18.75" customHeight="1">
      <c r="A60" s="44">
        <v>56</v>
      </c>
      <c r="B60" s="105" t="s">
        <v>238</v>
      </c>
      <c r="C60" s="109">
        <v>5710000</v>
      </c>
    </row>
    <row r="61" spans="1:3" ht="18.75" customHeight="1">
      <c r="A61" s="44">
        <v>57</v>
      </c>
      <c r="B61" s="105" t="s">
        <v>239</v>
      </c>
      <c r="C61" s="109">
        <v>490270</v>
      </c>
    </row>
    <row r="62" spans="1:3" ht="18.75" customHeight="1">
      <c r="A62" s="44">
        <v>58</v>
      </c>
      <c r="B62" s="105" t="s">
        <v>240</v>
      </c>
      <c r="C62" s="109">
        <v>224671</v>
      </c>
    </row>
    <row r="63" spans="1:3" ht="18.75" customHeight="1">
      <c r="A63" s="44">
        <v>59</v>
      </c>
      <c r="B63" s="105" t="s">
        <v>241</v>
      </c>
      <c r="C63" s="109">
        <v>252870</v>
      </c>
    </row>
    <row r="64" spans="1:3" ht="18.75" customHeight="1">
      <c r="A64" s="44">
        <v>60</v>
      </c>
      <c r="B64" s="105" t="s">
        <v>242</v>
      </c>
      <c r="C64" s="109">
        <v>14600000</v>
      </c>
    </row>
    <row r="65" spans="1:3" ht="18.75" customHeight="1">
      <c r="A65" s="44">
        <v>61</v>
      </c>
      <c r="B65" s="105" t="s">
        <v>243</v>
      </c>
      <c r="C65" s="109">
        <v>3029788.96</v>
      </c>
    </row>
    <row r="66" spans="1:3" ht="18.75" customHeight="1">
      <c r="A66" s="44">
        <v>62</v>
      </c>
      <c r="B66" s="105" t="s">
        <v>244</v>
      </c>
      <c r="C66" s="109">
        <v>2931567</v>
      </c>
    </row>
    <row r="67" spans="1:3" ht="18.75" customHeight="1">
      <c r="A67" s="44">
        <v>63</v>
      </c>
      <c r="B67" s="105" t="s">
        <v>245</v>
      </c>
      <c r="C67" s="109">
        <v>353500</v>
      </c>
    </row>
    <row r="68" spans="1:3" ht="18.75" customHeight="1">
      <c r="A68" s="44">
        <v>64</v>
      </c>
      <c r="B68" s="105" t="s">
        <v>246</v>
      </c>
      <c r="C68" s="109">
        <v>2649639.56</v>
      </c>
    </row>
    <row r="69" spans="1:3" ht="18.75" customHeight="1">
      <c r="A69" s="44">
        <v>65</v>
      </c>
      <c r="B69" s="105" t="s">
        <v>247</v>
      </c>
      <c r="C69" s="109">
        <v>821145</v>
      </c>
    </row>
    <row r="70" spans="1:3" ht="18.75" customHeight="1">
      <c r="A70" s="44">
        <v>66</v>
      </c>
      <c r="B70" s="105" t="s">
        <v>248</v>
      </c>
      <c r="C70" s="109">
        <v>261313.95</v>
      </c>
    </row>
    <row r="71" spans="1:3" ht="18.75" customHeight="1">
      <c r="A71" s="44">
        <v>67</v>
      </c>
      <c r="B71" s="105" t="s">
        <v>249</v>
      </c>
      <c r="C71" s="109">
        <v>218000</v>
      </c>
    </row>
    <row r="72" spans="1:3" ht="18.75" customHeight="1">
      <c r="A72" s="44">
        <v>68</v>
      </c>
      <c r="B72" s="105" t="s">
        <v>250</v>
      </c>
      <c r="C72" s="109">
        <v>1470000</v>
      </c>
    </row>
    <row r="73" spans="1:3" ht="18.75" customHeight="1">
      <c r="A73" s="44">
        <v>69</v>
      </c>
      <c r="B73" s="105" t="s">
        <v>251</v>
      </c>
      <c r="C73" s="109">
        <v>90000</v>
      </c>
    </row>
    <row r="74" spans="1:3" ht="18.75" customHeight="1">
      <c r="A74" s="44">
        <v>70</v>
      </c>
      <c r="B74" s="105" t="s">
        <v>252</v>
      </c>
      <c r="C74" s="109">
        <v>10150000</v>
      </c>
    </row>
    <row r="75" spans="1:3" ht="18.75" customHeight="1">
      <c r="A75" s="44">
        <v>71</v>
      </c>
      <c r="B75" s="105" t="s">
        <v>253</v>
      </c>
      <c r="C75" s="109">
        <v>1160691.62</v>
      </c>
    </row>
    <row r="76" spans="1:3" ht="18.75" customHeight="1">
      <c r="A76" s="44">
        <v>72</v>
      </c>
      <c r="B76" s="105" t="s">
        <v>254</v>
      </c>
      <c r="C76" s="109">
        <v>322669.78</v>
      </c>
    </row>
    <row r="77" spans="1:3" ht="18.75" customHeight="1">
      <c r="A77" s="44">
        <v>73</v>
      </c>
      <c r="B77" s="105" t="s">
        <v>255</v>
      </c>
      <c r="C77" s="109">
        <v>38552952</v>
      </c>
    </row>
    <row r="78" spans="1:3" ht="18.75" customHeight="1">
      <c r="A78" s="44">
        <v>74</v>
      </c>
      <c r="B78" s="106" t="s">
        <v>256</v>
      </c>
      <c r="C78" s="110">
        <v>36893810.9</v>
      </c>
    </row>
    <row r="79" spans="1:3" ht="18.75" customHeight="1">
      <c r="A79" s="44">
        <v>75</v>
      </c>
      <c r="B79" s="106" t="s">
        <v>257</v>
      </c>
      <c r="C79" s="110">
        <v>25856825.78</v>
      </c>
    </row>
    <row r="80" spans="1:3" ht="18.75" customHeight="1">
      <c r="A80" s="44">
        <v>76</v>
      </c>
      <c r="B80" s="106" t="s">
        <v>258</v>
      </c>
      <c r="C80" s="110">
        <v>233313.8</v>
      </c>
    </row>
    <row r="81" spans="1:3" ht="18.75" customHeight="1">
      <c r="A81" s="44">
        <v>77</v>
      </c>
      <c r="B81" s="106" t="s">
        <v>259</v>
      </c>
      <c r="C81" s="110">
        <v>1062600</v>
      </c>
    </row>
    <row r="82" spans="1:3" ht="18.75" customHeight="1">
      <c r="A82" s="44">
        <v>78</v>
      </c>
      <c r="B82" s="106" t="s">
        <v>260</v>
      </c>
      <c r="C82" s="110">
        <v>50458.7</v>
      </c>
    </row>
    <row r="83" spans="1:3" ht="18.75" customHeight="1">
      <c r="A83" s="44">
        <v>79</v>
      </c>
      <c r="B83" s="118" t="s">
        <v>438</v>
      </c>
      <c r="C83" s="110">
        <v>950000</v>
      </c>
    </row>
    <row r="84" spans="1:3" ht="18.75" customHeight="1">
      <c r="A84" s="44">
        <v>80</v>
      </c>
      <c r="B84" s="118" t="s">
        <v>439</v>
      </c>
      <c r="C84" s="110">
        <v>323559.1</v>
      </c>
    </row>
    <row r="85" spans="1:3" ht="18.75" customHeight="1">
      <c r="A85" s="44">
        <v>81</v>
      </c>
      <c r="B85" s="106" t="s">
        <v>261</v>
      </c>
      <c r="C85" s="110">
        <v>20167940.06</v>
      </c>
    </row>
    <row r="86" spans="1:3" ht="18.75" customHeight="1">
      <c r="A86" s="44">
        <v>82</v>
      </c>
      <c r="B86" s="106" t="s">
        <v>262</v>
      </c>
      <c r="C86" s="110">
        <v>598636.64</v>
      </c>
    </row>
    <row r="87" spans="1:3" ht="18.75" customHeight="1">
      <c r="A87" s="44">
        <v>83</v>
      </c>
      <c r="B87" s="106" t="s">
        <v>263</v>
      </c>
      <c r="C87" s="110">
        <v>1757906.99</v>
      </c>
    </row>
    <row r="88" spans="1:3" ht="18.75" customHeight="1">
      <c r="A88" s="44">
        <v>84</v>
      </c>
      <c r="B88" s="106" t="s">
        <v>264</v>
      </c>
      <c r="C88" s="110">
        <v>2655712.6</v>
      </c>
    </row>
    <row r="89" spans="1:3" ht="18.75" customHeight="1">
      <c r="A89" s="44">
        <v>85</v>
      </c>
      <c r="B89" s="106" t="s">
        <v>265</v>
      </c>
      <c r="C89" s="110">
        <v>505823.15</v>
      </c>
    </row>
    <row r="90" spans="1:3" ht="18.75" customHeight="1">
      <c r="A90" s="44">
        <v>86</v>
      </c>
      <c r="B90" s="106" t="s">
        <v>266</v>
      </c>
      <c r="C90" s="110">
        <v>3000000</v>
      </c>
    </row>
    <row r="91" spans="1:3" ht="18.75" customHeight="1">
      <c r="A91" s="44">
        <v>87</v>
      </c>
      <c r="B91" s="106" t="s">
        <v>267</v>
      </c>
      <c r="C91" s="110">
        <v>950000</v>
      </c>
    </row>
    <row r="92" spans="1:3" ht="18.75" customHeight="1">
      <c r="A92" s="44">
        <v>88</v>
      </c>
      <c r="B92" s="106" t="s">
        <v>268</v>
      </c>
      <c r="C92" s="110">
        <v>108531.66</v>
      </c>
    </row>
    <row r="93" spans="1:3" ht="18.75" customHeight="1">
      <c r="A93" s="44">
        <v>89</v>
      </c>
      <c r="B93" s="106" t="s">
        <v>269</v>
      </c>
      <c r="C93" s="110">
        <v>950000</v>
      </c>
    </row>
    <row r="94" spans="1:3" ht="18.75" customHeight="1">
      <c r="A94" s="44">
        <v>90</v>
      </c>
      <c r="B94" s="106" t="s">
        <v>270</v>
      </c>
      <c r="C94" s="110">
        <v>13233680.38</v>
      </c>
    </row>
    <row r="95" spans="1:3" ht="18.75" customHeight="1">
      <c r="A95" s="44">
        <v>91</v>
      </c>
      <c r="B95" s="106" t="s">
        <v>271</v>
      </c>
      <c r="C95" s="110">
        <v>2549492.8</v>
      </c>
    </row>
    <row r="96" spans="1:3" ht="18.75" customHeight="1">
      <c r="A96" s="44">
        <v>92</v>
      </c>
      <c r="B96" s="106" t="s">
        <v>272</v>
      </c>
      <c r="C96" s="110">
        <v>11012760</v>
      </c>
    </row>
    <row r="97" spans="1:3" ht="18.75" customHeight="1">
      <c r="A97" s="44">
        <v>93</v>
      </c>
      <c r="B97" s="106" t="s">
        <v>273</v>
      </c>
      <c r="C97" s="110">
        <v>577164.22</v>
      </c>
    </row>
    <row r="98" spans="1:3" ht="18.75" customHeight="1">
      <c r="A98" s="44">
        <v>94</v>
      </c>
      <c r="B98" s="106" t="s">
        <v>274</v>
      </c>
      <c r="C98" s="110">
        <v>5627431.04</v>
      </c>
    </row>
    <row r="99" spans="1:3" ht="18.75" customHeight="1">
      <c r="A99" s="44">
        <v>95</v>
      </c>
      <c r="B99" s="106" t="s">
        <v>275</v>
      </c>
      <c r="C99" s="110">
        <v>165000</v>
      </c>
    </row>
    <row r="100" spans="1:3" ht="18.75" customHeight="1">
      <c r="A100" s="44">
        <v>96</v>
      </c>
      <c r="B100" s="106" t="s">
        <v>276</v>
      </c>
      <c r="C100" s="110">
        <v>495073.5</v>
      </c>
    </row>
    <row r="101" spans="1:3" ht="18.75" customHeight="1">
      <c r="A101" s="44">
        <v>97</v>
      </c>
      <c r="B101" s="106" t="s">
        <v>277</v>
      </c>
      <c r="C101" s="110">
        <v>22103458</v>
      </c>
    </row>
    <row r="102" spans="1:3" ht="18.75" customHeight="1">
      <c r="A102" s="44">
        <v>98</v>
      </c>
      <c r="B102" s="106" t="s">
        <v>278</v>
      </c>
      <c r="C102" s="110">
        <v>854615</v>
      </c>
    </row>
    <row r="103" spans="1:3" ht="18.75" customHeight="1">
      <c r="A103" s="44">
        <v>99</v>
      </c>
      <c r="B103" s="106" t="s">
        <v>279</v>
      </c>
      <c r="C103" s="110">
        <v>267994.07</v>
      </c>
    </row>
    <row r="104" spans="1:3" ht="18.75" customHeight="1">
      <c r="A104" s="44">
        <v>100</v>
      </c>
      <c r="B104" s="106" t="s">
        <v>280</v>
      </c>
      <c r="C104" s="110">
        <v>80834297.84</v>
      </c>
    </row>
    <row r="105" spans="1:3" ht="18.75" customHeight="1">
      <c r="A105" s="44">
        <v>101</v>
      </c>
      <c r="B105" s="106" t="s">
        <v>281</v>
      </c>
      <c r="C105" s="110">
        <v>1550000</v>
      </c>
    </row>
    <row r="106" spans="1:3" ht="18.75" customHeight="1">
      <c r="A106" s="44">
        <v>102</v>
      </c>
      <c r="B106" s="106" t="s">
        <v>282</v>
      </c>
      <c r="C106" s="110">
        <v>132837.31</v>
      </c>
    </row>
    <row r="107" spans="1:3" ht="18.75" customHeight="1">
      <c r="A107" s="107" t="s">
        <v>283</v>
      </c>
      <c r="B107" s="108" t="s">
        <v>4</v>
      </c>
      <c r="C107" s="111">
        <f>SUM(C5:C106)</f>
        <v>466877611.39000016</v>
      </c>
    </row>
  </sheetData>
  <sheetProtection/>
  <mergeCells count="2">
    <mergeCell ref="A2:C2"/>
    <mergeCell ref="A3:B3"/>
  </mergeCells>
  <printOptions horizontalCentered="1"/>
  <pageMargins left="0.7480314960629921" right="0.7480314960629921" top="0.44" bottom="0.33" header="0.28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9">
      <selection activeCell="E25" sqref="E25"/>
    </sheetView>
  </sheetViews>
  <sheetFormatPr defaultColWidth="9.00390625" defaultRowHeight="14.25"/>
  <cols>
    <col min="2" max="2" width="41.375" style="0" customWidth="1"/>
    <col min="3" max="3" width="35.75390625" style="2" customWidth="1"/>
    <col min="4" max="4" width="21.875" style="4" customWidth="1"/>
  </cols>
  <sheetData>
    <row r="1" spans="1:2" ht="14.25">
      <c r="A1" s="146" t="s">
        <v>39</v>
      </c>
      <c r="B1" s="147"/>
    </row>
    <row r="2" spans="1:3" ht="21.75" customHeight="1">
      <c r="A2" s="148" t="s">
        <v>49</v>
      </c>
      <c r="B2" s="149"/>
      <c r="C2" s="149"/>
    </row>
    <row r="3" spans="1:3" ht="15.75" customHeight="1">
      <c r="A3" s="7"/>
      <c r="B3" s="7"/>
      <c r="C3" s="7"/>
    </row>
    <row r="4" spans="1:3" ht="18" customHeight="1">
      <c r="A4" s="150" t="s">
        <v>181</v>
      </c>
      <c r="B4" s="151"/>
      <c r="C4" s="11" t="s">
        <v>2</v>
      </c>
    </row>
    <row r="5" spans="1:3" ht="17.25" customHeight="1">
      <c r="A5" s="1" t="s">
        <v>3</v>
      </c>
      <c r="B5" s="1" t="s">
        <v>5</v>
      </c>
      <c r="C5" s="5" t="s">
        <v>31</v>
      </c>
    </row>
    <row r="6" spans="1:3" ht="17.25" customHeight="1">
      <c r="A6" s="54">
        <v>1</v>
      </c>
      <c r="B6" s="55" t="s">
        <v>440</v>
      </c>
      <c r="C6" s="56"/>
    </row>
    <row r="7" spans="1:3" ht="17.25" customHeight="1">
      <c r="A7" s="54">
        <v>2</v>
      </c>
      <c r="B7" s="57" t="s">
        <v>6</v>
      </c>
      <c r="C7" s="100">
        <v>1201957.74</v>
      </c>
    </row>
    <row r="8" spans="1:3" ht="17.25" customHeight="1">
      <c r="A8" s="54">
        <v>3</v>
      </c>
      <c r="B8" s="57" t="s">
        <v>20</v>
      </c>
      <c r="C8" s="100">
        <v>3224047.75</v>
      </c>
    </row>
    <row r="9" spans="1:3" ht="17.25" customHeight="1">
      <c r="A9" s="54">
        <v>4</v>
      </c>
      <c r="B9" s="57" t="s">
        <v>23</v>
      </c>
      <c r="C9" s="100">
        <v>14740.11</v>
      </c>
    </row>
    <row r="10" spans="1:3" ht="17.25" customHeight="1">
      <c r="A10" s="54">
        <v>5</v>
      </c>
      <c r="B10" s="57" t="s">
        <v>22</v>
      </c>
      <c r="C10" s="100">
        <v>3963499.91</v>
      </c>
    </row>
    <row r="11" spans="1:3" ht="17.25" customHeight="1">
      <c r="A11" s="54">
        <v>6</v>
      </c>
      <c r="B11" s="57" t="s">
        <v>7</v>
      </c>
      <c r="C11" s="100">
        <v>721813.05</v>
      </c>
    </row>
    <row r="12" spans="1:3" ht="17.25" customHeight="1">
      <c r="A12" s="54">
        <v>7</v>
      </c>
      <c r="B12" s="57" t="s">
        <v>29</v>
      </c>
      <c r="C12" s="100">
        <v>183747.81</v>
      </c>
    </row>
    <row r="13" spans="1:3" ht="17.25" customHeight="1">
      <c r="A13" s="54">
        <v>8</v>
      </c>
      <c r="B13" s="57" t="s">
        <v>18</v>
      </c>
      <c r="C13" s="100">
        <v>4980</v>
      </c>
    </row>
    <row r="14" spans="1:3" ht="17.25" customHeight="1">
      <c r="A14" s="54">
        <v>9</v>
      </c>
      <c r="B14" s="57" t="s">
        <v>41</v>
      </c>
      <c r="C14" s="100">
        <v>25555.36</v>
      </c>
    </row>
    <row r="15" spans="1:3" ht="17.25" customHeight="1">
      <c r="A15" s="54">
        <v>10</v>
      </c>
      <c r="B15" s="58" t="s">
        <v>441</v>
      </c>
      <c r="C15" s="101">
        <f>SUM(C7:C14)</f>
        <v>9340341.730000002</v>
      </c>
    </row>
    <row r="16" spans="1:3" ht="17.25" customHeight="1">
      <c r="A16" s="54">
        <v>11</v>
      </c>
      <c r="B16" s="55" t="s">
        <v>45</v>
      </c>
      <c r="C16" s="100"/>
    </row>
    <row r="17" spans="1:3" ht="17.25" customHeight="1">
      <c r="A17" s="54">
        <v>12</v>
      </c>
      <c r="B17" s="57" t="s">
        <v>8</v>
      </c>
      <c r="C17" s="100">
        <v>180887.98</v>
      </c>
    </row>
    <row r="18" spans="1:3" ht="17.25" customHeight="1">
      <c r="A18" s="54">
        <v>13</v>
      </c>
      <c r="B18" s="57" t="s">
        <v>24</v>
      </c>
      <c r="C18" s="100">
        <v>220168</v>
      </c>
    </row>
    <row r="19" spans="1:3" ht="17.25" customHeight="1">
      <c r="A19" s="54">
        <v>14</v>
      </c>
      <c r="B19" s="57" t="s">
        <v>9</v>
      </c>
      <c r="C19" s="100">
        <v>1908.6</v>
      </c>
    </row>
    <row r="20" spans="1:3" ht="17.25" customHeight="1">
      <c r="A20" s="54">
        <v>15</v>
      </c>
      <c r="B20" s="57" t="s">
        <v>10</v>
      </c>
      <c r="C20" s="100">
        <v>514809.99</v>
      </c>
    </row>
    <row r="21" spans="1:3" ht="17.25" customHeight="1">
      <c r="A21" s="54">
        <v>16</v>
      </c>
      <c r="B21" s="57" t="s">
        <v>13</v>
      </c>
      <c r="C21" s="102">
        <v>60755.5</v>
      </c>
    </row>
    <row r="22" spans="1:3" ht="17.25" customHeight="1">
      <c r="A22" s="54">
        <v>17</v>
      </c>
      <c r="B22" s="57" t="s">
        <v>14</v>
      </c>
      <c r="C22" s="102">
        <v>51868</v>
      </c>
    </row>
    <row r="23" spans="1:3" ht="17.25" customHeight="1">
      <c r="A23" s="54">
        <v>18</v>
      </c>
      <c r="B23" s="57" t="s">
        <v>15</v>
      </c>
      <c r="C23" s="102">
        <v>207317.95</v>
      </c>
    </row>
    <row r="24" spans="1:3" ht="17.25" customHeight="1">
      <c r="A24" s="54">
        <v>19</v>
      </c>
      <c r="B24" s="57" t="s">
        <v>16</v>
      </c>
      <c r="C24" s="102">
        <v>3228549.61</v>
      </c>
    </row>
    <row r="25" spans="1:3" ht="17.25" customHeight="1">
      <c r="A25" s="54">
        <v>20</v>
      </c>
      <c r="B25" s="57" t="s">
        <v>17</v>
      </c>
      <c r="C25" s="100">
        <v>284429.3</v>
      </c>
    </row>
    <row r="26" spans="1:3" ht="17.25" customHeight="1">
      <c r="A26" s="54">
        <v>21</v>
      </c>
      <c r="B26" s="57" t="s">
        <v>21</v>
      </c>
      <c r="C26" s="100">
        <v>32574.71</v>
      </c>
    </row>
    <row r="27" spans="1:3" ht="17.25" customHeight="1">
      <c r="A27" s="54">
        <v>22</v>
      </c>
      <c r="B27" s="57" t="s">
        <v>28</v>
      </c>
      <c r="C27" s="100">
        <v>229507.14</v>
      </c>
    </row>
    <row r="28" spans="1:3" ht="17.25" customHeight="1">
      <c r="A28" s="54">
        <v>23</v>
      </c>
      <c r="B28" s="57" t="s">
        <v>41</v>
      </c>
      <c r="C28" s="100">
        <v>15.63</v>
      </c>
    </row>
    <row r="29" spans="1:3" ht="17.25" customHeight="1">
      <c r="A29" s="54">
        <v>24</v>
      </c>
      <c r="B29" s="55" t="s">
        <v>46</v>
      </c>
      <c r="C29" s="101">
        <f>SUM(C17:C28)</f>
        <v>5012792.409999999</v>
      </c>
    </row>
    <row r="30" spans="1:3" ht="17.25" customHeight="1">
      <c r="A30" s="54">
        <v>25</v>
      </c>
      <c r="B30" s="58" t="s">
        <v>34</v>
      </c>
      <c r="C30" s="101"/>
    </row>
    <row r="31" spans="1:3" ht="17.25" customHeight="1">
      <c r="A31" s="54">
        <v>26</v>
      </c>
      <c r="B31" s="57" t="s">
        <v>19</v>
      </c>
      <c r="C31" s="100">
        <v>5635899.78</v>
      </c>
    </row>
    <row r="32" spans="1:3" ht="17.25" customHeight="1">
      <c r="A32" s="54">
        <v>27</v>
      </c>
      <c r="B32" s="57" t="s">
        <v>30</v>
      </c>
      <c r="C32" s="100">
        <v>3916.87</v>
      </c>
    </row>
    <row r="33" spans="1:3" ht="17.25" customHeight="1">
      <c r="A33" s="54">
        <v>28</v>
      </c>
      <c r="B33" s="57" t="s">
        <v>35</v>
      </c>
      <c r="C33" s="100">
        <v>14421</v>
      </c>
    </row>
    <row r="34" spans="1:3" ht="17.25" customHeight="1">
      <c r="A34" s="54">
        <v>29</v>
      </c>
      <c r="B34" s="57" t="s">
        <v>36</v>
      </c>
      <c r="C34" s="100">
        <v>106327.41</v>
      </c>
    </row>
    <row r="35" spans="1:3" ht="17.25" customHeight="1">
      <c r="A35" s="54">
        <v>30</v>
      </c>
      <c r="B35" s="57" t="s">
        <v>37</v>
      </c>
      <c r="C35" s="100">
        <v>10000</v>
      </c>
    </row>
    <row r="36" spans="1:3" ht="17.25" customHeight="1">
      <c r="A36" s="54">
        <v>31</v>
      </c>
      <c r="B36" s="57" t="s">
        <v>11</v>
      </c>
      <c r="C36" s="102">
        <v>208980</v>
      </c>
    </row>
    <row r="37" spans="1:3" ht="17.25" customHeight="1">
      <c r="A37" s="54">
        <v>32</v>
      </c>
      <c r="B37" s="57" t="s">
        <v>12</v>
      </c>
      <c r="C37" s="102">
        <v>1055946</v>
      </c>
    </row>
    <row r="38" spans="1:3" ht="17.25" customHeight="1">
      <c r="A38" s="54">
        <v>33</v>
      </c>
      <c r="B38" s="57" t="s">
        <v>179</v>
      </c>
      <c r="C38" s="102">
        <v>78318.24</v>
      </c>
    </row>
    <row r="39" spans="1:3" ht="17.25" customHeight="1">
      <c r="A39" s="54">
        <v>34</v>
      </c>
      <c r="B39" s="55" t="s">
        <v>38</v>
      </c>
      <c r="C39" s="101">
        <f>SUM(C31:C38)</f>
        <v>7113809.300000001</v>
      </c>
    </row>
    <row r="40" spans="1:3" ht="17.25" customHeight="1">
      <c r="A40" s="54">
        <v>35</v>
      </c>
      <c r="B40" s="58" t="s">
        <v>42</v>
      </c>
      <c r="C40" s="101">
        <v>0</v>
      </c>
    </row>
    <row r="41" spans="1:3" ht="17.25" customHeight="1">
      <c r="A41" s="152" t="s">
        <v>4</v>
      </c>
      <c r="B41" s="152"/>
      <c r="C41" s="103">
        <f>C15+C29+C39+C40</f>
        <v>21466943.44</v>
      </c>
    </row>
    <row r="45" ht="14.25">
      <c r="B45" s="6"/>
    </row>
    <row r="48" ht="14.25">
      <c r="B48" s="6"/>
    </row>
  </sheetData>
  <sheetProtection/>
  <mergeCells count="4">
    <mergeCell ref="A1:B1"/>
    <mergeCell ref="A2:C2"/>
    <mergeCell ref="A4:B4"/>
    <mergeCell ref="A41:B41"/>
  </mergeCells>
  <printOptions horizontalCentered="1"/>
  <pageMargins left="0.36" right="0.24" top="0.34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2014-01-01T02:40:02Z</cp:lastPrinted>
  <dcterms:created xsi:type="dcterms:W3CDTF">1996-12-17T01:32:42Z</dcterms:created>
  <dcterms:modified xsi:type="dcterms:W3CDTF">2023-03-30T01:59:08Z</dcterms:modified>
  <cp:category/>
  <cp:version/>
  <cp:contentType/>
  <cp:contentStatus/>
</cp:coreProperties>
</file>